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990" activeTab="0"/>
  </bookViews>
  <sheets>
    <sheet name="CAL.PSV" sheetId="1" r:id="rId1"/>
  </sheets>
  <definedNames>
    <definedName name="_xlnm.Print_Area" localSheetId="0">'CAL.PSV'!$A$1:$P$61</definedName>
  </definedNames>
  <calcPr fullCalcOnLoad="1"/>
</workbook>
</file>

<file path=xl/sharedStrings.xml><?xml version="1.0" encoding="utf-8"?>
<sst xmlns="http://schemas.openxmlformats.org/spreadsheetml/2006/main" count="90" uniqueCount="75">
  <si>
    <t>CLIENT  :</t>
  </si>
  <si>
    <t>REVISIONS</t>
  </si>
  <si>
    <t xml:space="preserve"> </t>
  </si>
  <si>
    <t>CLIENT REF  :</t>
  </si>
  <si>
    <t>PROJECT  :</t>
  </si>
  <si>
    <t>ITEM Nr</t>
  </si>
  <si>
    <t>QUANTITY</t>
  </si>
  <si>
    <t>TAG Nr</t>
  </si>
  <si>
    <t>NOZZLE TYPE</t>
  </si>
  <si>
    <t>CONNECTIONS</t>
  </si>
  <si>
    <t>TYPE</t>
  </si>
  <si>
    <t>SIZE         INLET</t>
  </si>
  <si>
    <t>OUTLET</t>
  </si>
  <si>
    <t>RATING   INLET</t>
  </si>
  <si>
    <t>FACING   INLET</t>
  </si>
  <si>
    <t>CAP</t>
  </si>
  <si>
    <t>NOZZLE</t>
  </si>
  <si>
    <t>SPRING</t>
  </si>
  <si>
    <t>OPTIONS</t>
  </si>
  <si>
    <t>LIFT LEVER</t>
  </si>
  <si>
    <t>UNITS</t>
  </si>
  <si>
    <t>AREA (1=cm²  2=in²  3=mm²)</t>
  </si>
  <si>
    <t>PRESSURE GAUGE (1=Bar  2=PSI  3=kg/cm² 4=kPa  5=MPa  6=Pa)</t>
  </si>
  <si>
    <t>GAS / STEAM FLOW (1=kg/hr 2=lb/hr 3=t/hr 4=kg/s 5=t/s 6=Nm³/hr 7=SCFM 8=SCFH 9=MMSCFD 10=Sm³/hr)</t>
  </si>
  <si>
    <t>LIQUID FLOW (1=m³/hr  2=GPM-US  3=l/min  4=kg/hr  5=lb/hr  6=kg/s  7=Brl/Day  8=GPM-Imp  9=m³/s  10=l/s)</t>
  </si>
  <si>
    <t>TEMPERATURE (1=ºC  2=ºF  3=ºK  4=ºR)</t>
  </si>
  <si>
    <t>FLUID DATAS</t>
  </si>
  <si>
    <t>FLUID DESCRIPTION</t>
  </si>
  <si>
    <t>LIQUID</t>
  </si>
  <si>
    <t>MOLEC. WEIGHT</t>
  </si>
  <si>
    <t>SPEC. GRAVITY</t>
  </si>
  <si>
    <t>Cp/Cv</t>
  </si>
  <si>
    <t>P2 =</t>
  </si>
  <si>
    <t>VISCOSITY</t>
  </si>
  <si>
    <t>SERVICE TEMP</t>
  </si>
  <si>
    <t>RELIEF TEMP</t>
  </si>
  <si>
    <t>P2/P1=</t>
  </si>
  <si>
    <t>IMPOSED BACK-P. :</t>
  </si>
  <si>
    <t>Const     |    Variable</t>
  </si>
  <si>
    <t>SERVICE PRESS.</t>
  </si>
  <si>
    <t>SET PRESSURE</t>
  </si>
  <si>
    <t>OVER-PRESSURE</t>
  </si>
  <si>
    <t>BLOWDOWN</t>
  </si>
  <si>
    <t>SIZING</t>
  </si>
  <si>
    <t xml:space="preserve">K Gas/Steam    |    K Liquid              </t>
  </si>
  <si>
    <t>Kv (viscosity)</t>
  </si>
  <si>
    <t>d2, -7% cm=</t>
  </si>
  <si>
    <t>SELECTED AREA</t>
  </si>
  <si>
    <t>DESIGNATION</t>
  </si>
  <si>
    <t>VALVE MODEL Nr</t>
  </si>
  <si>
    <t>SERIAL NUMBER</t>
  </si>
  <si>
    <t>Dimensions, Weight</t>
  </si>
  <si>
    <t>A  /  B</t>
  </si>
  <si>
    <t>( mm  /  kg )</t>
  </si>
  <si>
    <t>C  /  WEIGHT</t>
  </si>
  <si>
    <t>NOTES</t>
  </si>
  <si>
    <t>•  Dimensions &amp; Weight for information. To be confirmed on certified drawings.</t>
  </si>
  <si>
    <t>TEST GAG</t>
  </si>
  <si>
    <t>DISC</t>
  </si>
  <si>
    <t>FULL</t>
  </si>
  <si>
    <t>CONV. / BAL.</t>
  </si>
  <si>
    <t xml:space="preserve">                      A</t>
  </si>
  <si>
    <t xml:space="preserve">       B</t>
  </si>
  <si>
    <t xml:space="preserve">       C</t>
  </si>
  <si>
    <t>SAFETY RELIEF VALVES</t>
  </si>
  <si>
    <t>GAS or STEAM or LIQUID</t>
  </si>
  <si>
    <t>SHEET :</t>
  </si>
  <si>
    <t>JOB NR.  :</t>
  </si>
  <si>
    <t xml:space="preserve"> of</t>
  </si>
  <si>
    <t>(flanged or screwed)</t>
  </si>
  <si>
    <t>VALVE materials</t>
  </si>
  <si>
    <t>BODY | BONNET</t>
  </si>
  <si>
    <t xml:space="preserve">YES | NO </t>
  </si>
  <si>
    <t>Z</t>
  </si>
  <si>
    <t>CALC. AREA   : GAS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</si>
</sst>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.00_);[Red]\(&quot;$&quot;#,##0.00\)"/>
    <numFmt numFmtId="165" formatCode="0.000"/>
    <numFmt numFmtId="166" formatCode="#,##0.##"/>
    <numFmt numFmtId="167" formatCode="#,##0.###"/>
    <numFmt numFmtId="168" formatCode="0\#"/>
    <numFmt numFmtId="169" formatCode="#,##0.0"/>
    <numFmt numFmtId="170" formatCode="0.#"/>
    <numFmt numFmtId="171" formatCode="#,##0.#"/>
    <numFmt numFmtId="172" formatCode="0.00#"/>
    <numFmt numFmtId="173" formatCode="#,##0.00."/>
    <numFmt numFmtId="174" formatCode="0.##"/>
    <numFmt numFmtId="175" formatCode="#,##0.\ &quot;daN&quot;"/>
    <numFmt numFmtId="176" formatCode="#,##0.\ &quot;lbs&quot;"/>
    <numFmt numFmtId="177" formatCode="#,##0.\ &quot;dBa&quot;"/>
    <numFmt numFmtId="178" formatCode="#,##0.000"/>
  </numFmts>
  <fonts count="17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0"/>
    </font>
    <font>
      <b/>
      <sz val="2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5" fillId="1" borderId="1" xfId="0" applyFont="1" applyFill="1" applyBorder="1" applyAlignment="1" applyProtection="1">
      <alignment horizontal="center"/>
      <protection locked="0"/>
    </xf>
    <xf numFmtId="0" fontId="5" fillId="1" borderId="0" xfId="0" applyFont="1" applyFill="1" applyBorder="1" applyAlignment="1" applyProtection="1">
      <alignment horizontal="right"/>
      <protection/>
    </xf>
    <xf numFmtId="15" fontId="6" fillId="0" borderId="2" xfId="0" applyNumberFormat="1" applyFont="1" applyBorder="1" applyAlignment="1" applyProtection="1">
      <alignment horizontal="center" vertical="center"/>
      <protection locked="0"/>
    </xf>
    <xf numFmtId="15" fontId="6" fillId="0" borderId="3" xfId="0" applyNumberFormat="1" applyFont="1" applyBorder="1" applyAlignment="1" applyProtection="1">
      <alignment horizontal="center" vertical="center"/>
      <protection locked="0"/>
    </xf>
    <xf numFmtId="15" fontId="6" fillId="0" borderId="4" xfId="0" applyNumberFormat="1" applyFont="1" applyBorder="1" applyAlignment="1" applyProtection="1">
      <alignment horizontal="center" vertical="center"/>
      <protection/>
    </xf>
    <xf numFmtId="15" fontId="6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right" vertical="center"/>
      <protection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166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 quotePrefix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167" fontId="0" fillId="0" borderId="6" xfId="0" applyNumberFormat="1" applyFont="1" applyBorder="1" applyAlignment="1" applyProtection="1">
      <alignment horizontal="center" vertical="center"/>
      <protection locked="0"/>
    </xf>
    <xf numFmtId="171" fontId="0" fillId="0" borderId="17" xfId="0" applyNumberFormat="1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Continuous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165" fontId="0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vertical="center"/>
      <protection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167" fontId="8" fillId="0" borderId="22" xfId="0" applyNumberFormat="1" applyFont="1" applyBorder="1" applyAlignment="1" applyProtection="1">
      <alignment horizontal="right" vertical="center"/>
      <protection/>
    </xf>
    <xf numFmtId="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10" fillId="1" borderId="15" xfId="0" applyFont="1" applyFill="1" applyBorder="1" applyAlignment="1" applyProtection="1">
      <alignment/>
      <protection/>
    </xf>
    <xf numFmtId="0" fontId="10" fillId="1" borderId="15" xfId="0" applyFont="1" applyFill="1" applyBorder="1" applyAlignment="1" applyProtection="1">
      <alignment/>
      <protection/>
    </xf>
    <xf numFmtId="0" fontId="5" fillId="1" borderId="15" xfId="0" applyFont="1" applyFill="1" applyBorder="1" applyAlignment="1" applyProtection="1">
      <alignment horizontal="right"/>
      <protection/>
    </xf>
    <xf numFmtId="0" fontId="5" fillId="1" borderId="15" xfId="0" applyFont="1" applyFill="1" applyBorder="1" applyAlignment="1" applyProtection="1">
      <alignment horizontal="center"/>
      <protection locked="0"/>
    </xf>
    <xf numFmtId="0" fontId="10" fillId="1" borderId="16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1" borderId="0" xfId="0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/>
      <protection/>
    </xf>
    <xf numFmtId="0" fontId="10" fillId="1" borderId="0" xfId="0" applyFont="1" applyFill="1" applyAlignment="1" applyProtection="1">
      <alignment/>
      <protection/>
    </xf>
    <xf numFmtId="0" fontId="10" fillId="1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1" borderId="23" xfId="0" applyFont="1" applyFill="1" applyBorder="1" applyAlignment="1" applyProtection="1">
      <alignment/>
      <protection/>
    </xf>
    <xf numFmtId="0" fontId="10" fillId="1" borderId="12" xfId="0" applyFont="1" applyFill="1" applyBorder="1" applyAlignment="1" applyProtection="1">
      <alignment/>
      <protection/>
    </xf>
    <xf numFmtId="0" fontId="10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Continuous" vertical="center"/>
      <protection/>
    </xf>
    <xf numFmtId="0" fontId="10" fillId="0" borderId="24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15" fontId="10" fillId="0" borderId="2" xfId="0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168" fontId="0" fillId="0" borderId="7" xfId="0" applyNumberFormat="1" applyFont="1" applyBorder="1" applyAlignment="1" applyProtection="1">
      <alignment horizontal="center" vertical="center"/>
      <protection locked="0"/>
    </xf>
    <xf numFmtId="168" fontId="0" fillId="0" borderId="1" xfId="0" applyNumberFormat="1" applyFont="1" applyBorder="1" applyAlignment="1" applyProtection="1">
      <alignment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169" fontId="0" fillId="0" borderId="31" xfId="0" applyNumberFormat="1" applyFont="1" applyBorder="1" applyAlignment="1" applyProtection="1">
      <alignment horizontal="center" vertical="center"/>
      <protection locked="0"/>
    </xf>
    <xf numFmtId="169" fontId="8" fillId="0" borderId="15" xfId="0" applyNumberFormat="1" applyFont="1" applyBorder="1" applyAlignment="1" applyProtection="1">
      <alignment horizontal="center" vertical="center"/>
      <protection/>
    </xf>
    <xf numFmtId="169" fontId="0" fillId="0" borderId="16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right" vertical="center"/>
      <protection/>
    </xf>
    <xf numFmtId="3" fontId="0" fillId="0" borderId="32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169" fontId="0" fillId="0" borderId="15" xfId="0" applyNumberFormat="1" applyFont="1" applyBorder="1" applyAlignment="1" applyProtection="1">
      <alignment horizontal="centerContinuous" vertical="center"/>
      <protection locked="0"/>
    </xf>
    <xf numFmtId="169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center"/>
      <protection locked="0"/>
    </xf>
    <xf numFmtId="169" fontId="0" fillId="0" borderId="16" xfId="0" applyNumberFormat="1" applyFont="1" applyBorder="1" applyAlignment="1" applyProtection="1">
      <alignment horizontal="centerContinuous" vertical="center"/>
      <protection locked="0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22" xfId="0" applyFont="1" applyBorder="1" applyAlignment="1" applyProtection="1">
      <alignment horizontal="centerContinuous" vertical="center"/>
      <protection/>
    </xf>
    <xf numFmtId="3" fontId="0" fillId="0" borderId="22" xfId="0" applyNumberFormat="1" applyFont="1" applyBorder="1" applyAlignment="1" applyProtection="1">
      <alignment horizontal="centerContinuous" vertical="center"/>
      <protection locked="0"/>
    </xf>
    <xf numFmtId="3" fontId="0" fillId="0" borderId="22" xfId="0" applyNumberFormat="1" applyFont="1" applyBorder="1" applyAlignment="1" applyProtection="1">
      <alignment horizontal="centerContinuous" vertical="center"/>
      <protection/>
    </xf>
    <xf numFmtId="0" fontId="0" fillId="0" borderId="22" xfId="0" applyFont="1" applyBorder="1" applyAlignment="1" applyProtection="1">
      <alignment horizontal="centerContinuous" vertical="center"/>
      <protection locked="0"/>
    </xf>
    <xf numFmtId="3" fontId="0" fillId="0" borderId="21" xfId="0" applyNumberFormat="1" applyFont="1" applyBorder="1" applyAlignment="1" applyProtection="1">
      <alignment horizontal="centerContinuous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74" fontId="0" fillId="0" borderId="34" xfId="0" applyNumberFormat="1" applyFont="1" applyBorder="1" applyAlignment="1" applyProtection="1">
      <alignment horizontal="center" vertical="center"/>
      <protection locked="0"/>
    </xf>
    <xf numFmtId="174" fontId="0" fillId="0" borderId="1" xfId="0" applyNumberFormat="1" applyFont="1" applyBorder="1" applyAlignment="1" applyProtection="1">
      <alignment vertical="center"/>
      <protection/>
    </xf>
    <xf numFmtId="174" fontId="0" fillId="0" borderId="11" xfId="0" applyNumberFormat="1" applyFont="1" applyBorder="1" applyAlignment="1" applyProtection="1">
      <alignment horizontal="center" vertical="center"/>
      <protection locked="0"/>
    </xf>
    <xf numFmtId="0" fontId="10" fillId="1" borderId="0" xfId="0" applyFont="1" applyFill="1" applyBorder="1" applyAlignment="1" applyProtection="1">
      <alignment horizontal="right"/>
      <protection/>
    </xf>
    <xf numFmtId="0" fontId="12" fillId="1" borderId="0" xfId="0" applyFont="1" applyFill="1" applyBorder="1" applyAlignment="1" applyProtection="1">
      <alignment horizontal="right"/>
      <protection/>
    </xf>
    <xf numFmtId="0" fontId="10" fillId="1" borderId="15" xfId="0" applyFont="1" applyFill="1" applyBorder="1" applyAlignment="1" applyProtection="1">
      <alignment vertical="center"/>
      <protection/>
    </xf>
    <xf numFmtId="0" fontId="10" fillId="1" borderId="0" xfId="0" applyFont="1" applyFill="1" applyBorder="1" applyAlignment="1" applyProtection="1">
      <alignment vertical="top"/>
      <protection/>
    </xf>
    <xf numFmtId="0" fontId="5" fillId="1" borderId="23" xfId="0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/>
      <protection/>
    </xf>
    <xf numFmtId="0" fontId="10" fillId="1" borderId="0" xfId="0" applyFont="1" applyFill="1" applyAlignment="1" applyProtection="1">
      <alignment/>
      <protection/>
    </xf>
    <xf numFmtId="0" fontId="10" fillId="1" borderId="0" xfId="0" applyFont="1" applyFill="1" applyAlignment="1" applyProtection="1">
      <alignment/>
      <protection locked="0"/>
    </xf>
    <xf numFmtId="0" fontId="10" fillId="1" borderId="12" xfId="0" applyFont="1" applyFill="1" applyBorder="1" applyAlignment="1" applyProtection="1">
      <alignment/>
      <protection/>
    </xf>
    <xf numFmtId="15" fontId="6" fillId="0" borderId="25" xfId="0" applyNumberFormat="1" applyFont="1" applyBorder="1" applyAlignment="1" applyProtection="1">
      <alignment horizontal="centerContinuous" vertical="center"/>
      <protection locked="0"/>
    </xf>
    <xf numFmtId="15" fontId="6" fillId="0" borderId="24" xfId="0" applyNumberFormat="1" applyFont="1" applyBorder="1" applyAlignment="1" applyProtection="1">
      <alignment vertical="center"/>
      <protection/>
    </xf>
    <xf numFmtId="15" fontId="6" fillId="0" borderId="5" xfId="0" applyNumberFormat="1" applyFont="1" applyBorder="1" applyAlignment="1" applyProtection="1">
      <alignment horizontal="centerContinuous" vertical="center"/>
      <protection locked="0"/>
    </xf>
    <xf numFmtId="0" fontId="7" fillId="0" borderId="3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13" fillId="1" borderId="36" xfId="0" applyFont="1" applyFill="1" applyBorder="1" applyAlignment="1" applyProtection="1">
      <alignment/>
      <protection/>
    </xf>
    <xf numFmtId="2" fontId="8" fillId="0" borderId="8" xfId="0" applyNumberFormat="1" applyFont="1" applyBorder="1" applyAlignment="1" applyProtection="1">
      <alignment horizontal="right" vertical="center"/>
      <protection/>
    </xf>
    <xf numFmtId="2" fontId="0" fillId="0" borderId="6" xfId="0" applyNumberFormat="1" applyFont="1" applyBorder="1" applyAlignment="1" applyProtection="1">
      <alignment horizontal="center" vertical="center"/>
      <protection locked="0"/>
    </xf>
    <xf numFmtId="2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37" xfId="0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 locked="0"/>
    </xf>
    <xf numFmtId="0" fontId="7" fillId="0" borderId="9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0" fillId="2" borderId="27" xfId="0" applyFont="1" applyFill="1" applyBorder="1" applyAlignment="1" applyProtection="1">
      <alignment horizontal="center" vertical="center"/>
      <protection locked="0"/>
    </xf>
    <xf numFmtId="166" fontId="0" fillId="2" borderId="34" xfId="0" applyNumberFormat="1" applyFont="1" applyFill="1" applyBorder="1" applyAlignment="1">
      <alignment horizontal="center" vertical="center"/>
    </xf>
    <xf numFmtId="172" fontId="0" fillId="2" borderId="34" xfId="0" applyNumberFormat="1" applyFont="1" applyFill="1" applyBorder="1" applyAlignment="1">
      <alignment horizontal="center" vertical="center"/>
    </xf>
    <xf numFmtId="170" fontId="0" fillId="2" borderId="7" xfId="0" applyNumberFormat="1" applyFont="1" applyFill="1" applyBorder="1" applyAlignment="1" applyProtection="1">
      <alignment horizontal="center" vertical="center"/>
      <protection locked="0"/>
    </xf>
    <xf numFmtId="170" fontId="8" fillId="2" borderId="9" xfId="0" applyNumberFormat="1" applyFont="1" applyFill="1" applyBorder="1" applyAlignment="1" applyProtection="1">
      <alignment horizontal="left" vertical="center"/>
      <protection/>
    </xf>
    <xf numFmtId="170" fontId="0" fillId="2" borderId="6" xfId="0" applyNumberFormat="1" applyFont="1" applyFill="1" applyBorder="1" applyAlignment="1" applyProtection="1">
      <alignment horizontal="center" vertical="center"/>
      <protection locked="0"/>
    </xf>
    <xf numFmtId="167" fontId="0" fillId="2" borderId="10" xfId="0" applyNumberFormat="1" applyFont="1" applyFill="1" applyBorder="1" applyAlignment="1" applyProtection="1">
      <alignment horizontal="center" vertical="center"/>
      <protection locked="0"/>
    </xf>
    <xf numFmtId="167" fontId="8" fillId="2" borderId="8" xfId="0" applyNumberFormat="1" applyFont="1" applyFill="1" applyBorder="1" applyAlignment="1" applyProtection="1">
      <alignment horizontal="right" vertical="center"/>
      <protection/>
    </xf>
    <xf numFmtId="167" fontId="0" fillId="2" borderId="11" xfId="0" applyNumberFormat="1" applyFont="1" applyFill="1" applyBorder="1" applyAlignment="1" applyProtection="1">
      <alignment horizontal="center" vertical="center"/>
      <protection locked="0"/>
    </xf>
    <xf numFmtId="167" fontId="8" fillId="2" borderId="1" xfId="0" applyNumberFormat="1" applyFont="1" applyFill="1" applyBorder="1" applyAlignment="1" applyProtection="1">
      <alignment horizontal="left" vertical="center"/>
      <protection/>
    </xf>
    <xf numFmtId="167" fontId="7" fillId="2" borderId="11" xfId="0" applyNumberFormat="1" applyFont="1" applyFill="1" applyBorder="1" applyAlignment="1" applyProtection="1">
      <alignment horizontal="center" vertical="center"/>
      <protection locked="0"/>
    </xf>
    <xf numFmtId="9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Continuous" vertical="center"/>
      <protection locked="0"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0" fillId="2" borderId="18" xfId="0" applyNumberFormat="1" applyFont="1" applyFill="1" applyBorder="1" applyAlignment="1" applyProtection="1">
      <alignment horizontal="centerContinuous" vertical="center"/>
      <protection locked="0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0" fillId="2" borderId="37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3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3838575" y="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383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9"/>
        <xdr:cNvSpPr>
          <a:spLocks/>
        </xdr:cNvSpPr>
      </xdr:nvSpPr>
      <xdr:spPr>
        <a:xfrm>
          <a:off x="383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5" name="Line 2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6" name="Line 27"/>
        <xdr:cNvSpPr>
          <a:spLocks/>
        </xdr:cNvSpPr>
      </xdr:nvSpPr>
      <xdr:spPr>
        <a:xfrm>
          <a:off x="3933825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7" name="Line 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3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3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3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3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3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4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4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4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4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4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4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4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4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5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5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5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5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5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5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5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5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Line 5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6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6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6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Line 6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Line 7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Line 7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Line 7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Line 8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Line 8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Line 8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Line 8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Line 8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Line 8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Line 8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Line 8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Line 8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Line 9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Line 9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Line 9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Line 9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Line 9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Line 9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Line 13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Line 13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Line 1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Line 13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Line 13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Line 13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Line 139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Line 14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14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14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14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14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14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Line 14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Line 14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77" name="Line 148"/>
        <xdr:cNvSpPr>
          <a:spLocks/>
        </xdr:cNvSpPr>
      </xdr:nvSpPr>
      <xdr:spPr>
        <a:xfrm>
          <a:off x="47529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78" name="Line 149"/>
        <xdr:cNvSpPr>
          <a:spLocks/>
        </xdr:cNvSpPr>
      </xdr:nvSpPr>
      <xdr:spPr>
        <a:xfrm>
          <a:off x="4819650" y="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28575</xdr:rowOff>
    </xdr:from>
    <xdr:to>
      <xdr:col>16</xdr:col>
      <xdr:colOff>0</xdr:colOff>
      <xdr:row>50</xdr:row>
      <xdr:rowOff>123825</xdr:rowOff>
    </xdr:to>
    <xdr:sp macro="[0]!Rettangolo161_Clic">
      <xdr:nvSpPr>
        <xdr:cNvPr id="79" name="AutoShape 161"/>
        <xdr:cNvSpPr>
          <a:spLocks/>
        </xdr:cNvSpPr>
      </xdr:nvSpPr>
      <xdr:spPr>
        <a:xfrm>
          <a:off x="7172325" y="74866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0</xdr:colOff>
      <xdr:row>51</xdr:row>
      <xdr:rowOff>104775</xdr:rowOff>
    </xdr:from>
    <xdr:to>
      <xdr:col>16</xdr:col>
      <xdr:colOff>0</xdr:colOff>
      <xdr:row>51</xdr:row>
      <xdr:rowOff>104775</xdr:rowOff>
    </xdr:to>
    <xdr:sp>
      <xdr:nvSpPr>
        <xdr:cNvPr id="80" name="Line 165"/>
        <xdr:cNvSpPr>
          <a:spLocks/>
        </xdr:cNvSpPr>
      </xdr:nvSpPr>
      <xdr:spPr>
        <a:xfrm>
          <a:off x="7172325" y="8172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81" name="Line 167"/>
        <xdr:cNvSpPr>
          <a:spLocks/>
        </xdr:cNvSpPr>
      </xdr:nvSpPr>
      <xdr:spPr>
        <a:xfrm>
          <a:off x="7172325" y="8220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123825</xdr:rowOff>
    </xdr:from>
    <xdr:to>
      <xdr:col>16</xdr:col>
      <xdr:colOff>0</xdr:colOff>
      <xdr:row>53</xdr:row>
      <xdr:rowOff>85725</xdr:rowOff>
    </xdr:to>
    <xdr:sp>
      <xdr:nvSpPr>
        <xdr:cNvPr id="82" name="Line 169"/>
        <xdr:cNvSpPr>
          <a:spLocks/>
        </xdr:cNvSpPr>
      </xdr:nvSpPr>
      <xdr:spPr>
        <a:xfrm flipV="1">
          <a:off x="7172325" y="7886700"/>
          <a:ext cx="0" cy="571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142875</xdr:rowOff>
    </xdr:from>
    <xdr:to>
      <xdr:col>16</xdr:col>
      <xdr:colOff>0</xdr:colOff>
      <xdr:row>48</xdr:row>
      <xdr:rowOff>142875</xdr:rowOff>
    </xdr:to>
    <xdr:sp>
      <xdr:nvSpPr>
        <xdr:cNvPr id="83" name="Line 170"/>
        <xdr:cNvSpPr>
          <a:spLocks/>
        </xdr:cNvSpPr>
      </xdr:nvSpPr>
      <xdr:spPr>
        <a:xfrm>
          <a:off x="7172325" y="7753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123825</xdr:rowOff>
    </xdr:from>
    <xdr:to>
      <xdr:col>16</xdr:col>
      <xdr:colOff>0</xdr:colOff>
      <xdr:row>53</xdr:row>
      <xdr:rowOff>104775</xdr:rowOff>
    </xdr:to>
    <xdr:sp>
      <xdr:nvSpPr>
        <xdr:cNvPr id="84" name="Line 171"/>
        <xdr:cNvSpPr>
          <a:spLocks/>
        </xdr:cNvSpPr>
      </xdr:nvSpPr>
      <xdr:spPr>
        <a:xfrm>
          <a:off x="7172325" y="7886700"/>
          <a:ext cx="0" cy="590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59</xdr:row>
      <xdr:rowOff>76200</xdr:rowOff>
    </xdr:from>
    <xdr:to>
      <xdr:col>14</xdr:col>
      <xdr:colOff>28575</xdr:colOff>
      <xdr:row>60</xdr:row>
      <xdr:rowOff>66675</xdr:rowOff>
    </xdr:to>
    <xdr:sp>
      <xdr:nvSpPr>
        <xdr:cNvPr id="85" name="Line 183"/>
        <xdr:cNvSpPr>
          <a:spLocks/>
        </xdr:cNvSpPr>
      </xdr:nvSpPr>
      <xdr:spPr>
        <a:xfrm>
          <a:off x="6334125" y="9363075"/>
          <a:ext cx="0" cy="142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85725</xdr:rowOff>
    </xdr:from>
    <xdr:to>
      <xdr:col>14</xdr:col>
      <xdr:colOff>38100</xdr:colOff>
      <xdr:row>60</xdr:row>
      <xdr:rowOff>76200</xdr:rowOff>
    </xdr:to>
    <xdr:sp>
      <xdr:nvSpPr>
        <xdr:cNvPr id="86" name="Line 184"/>
        <xdr:cNvSpPr>
          <a:spLocks/>
        </xdr:cNvSpPr>
      </xdr:nvSpPr>
      <xdr:spPr>
        <a:xfrm>
          <a:off x="6343650" y="9372600"/>
          <a:ext cx="0" cy="142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57150</xdr:rowOff>
    </xdr:from>
    <xdr:to>
      <xdr:col>14</xdr:col>
      <xdr:colOff>38100</xdr:colOff>
      <xdr:row>60</xdr:row>
      <xdr:rowOff>114300</xdr:rowOff>
    </xdr:to>
    <xdr:sp>
      <xdr:nvSpPr>
        <xdr:cNvPr id="87" name="Line 185"/>
        <xdr:cNvSpPr>
          <a:spLocks/>
        </xdr:cNvSpPr>
      </xdr:nvSpPr>
      <xdr:spPr>
        <a:xfrm>
          <a:off x="6343650" y="9344025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58</xdr:row>
      <xdr:rowOff>133350</xdr:rowOff>
    </xdr:from>
    <xdr:to>
      <xdr:col>14</xdr:col>
      <xdr:colOff>38100</xdr:colOff>
      <xdr:row>60</xdr:row>
      <xdr:rowOff>66675</xdr:rowOff>
    </xdr:to>
    <xdr:sp>
      <xdr:nvSpPr>
        <xdr:cNvPr id="88" name="Line 186"/>
        <xdr:cNvSpPr>
          <a:spLocks/>
        </xdr:cNvSpPr>
      </xdr:nvSpPr>
      <xdr:spPr>
        <a:xfrm>
          <a:off x="6343650" y="9267825"/>
          <a:ext cx="0" cy="238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59</xdr:row>
      <xdr:rowOff>133350</xdr:rowOff>
    </xdr:from>
    <xdr:to>
      <xdr:col>14</xdr:col>
      <xdr:colOff>47625</xdr:colOff>
      <xdr:row>60</xdr:row>
      <xdr:rowOff>133350</xdr:rowOff>
    </xdr:to>
    <xdr:sp>
      <xdr:nvSpPr>
        <xdr:cNvPr id="89" name="Line 187"/>
        <xdr:cNvSpPr>
          <a:spLocks/>
        </xdr:cNvSpPr>
      </xdr:nvSpPr>
      <xdr:spPr>
        <a:xfrm>
          <a:off x="6353175" y="9420225"/>
          <a:ext cx="0" cy="152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57</xdr:row>
      <xdr:rowOff>38100</xdr:rowOff>
    </xdr:from>
    <xdr:to>
      <xdr:col>14</xdr:col>
      <xdr:colOff>628650</xdr:colOff>
      <xdr:row>57</xdr:row>
      <xdr:rowOff>38100</xdr:rowOff>
    </xdr:to>
    <xdr:sp>
      <xdr:nvSpPr>
        <xdr:cNvPr id="90" name="Line 188"/>
        <xdr:cNvSpPr>
          <a:spLocks/>
        </xdr:cNvSpPr>
      </xdr:nvSpPr>
      <xdr:spPr>
        <a:xfrm>
          <a:off x="6696075" y="9020175"/>
          <a:ext cx="238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142875</xdr:rowOff>
    </xdr:from>
    <xdr:to>
      <xdr:col>16</xdr:col>
      <xdr:colOff>0</xdr:colOff>
      <xdr:row>58</xdr:row>
      <xdr:rowOff>142875</xdr:rowOff>
    </xdr:to>
    <xdr:sp>
      <xdr:nvSpPr>
        <xdr:cNvPr id="91" name="Line 189"/>
        <xdr:cNvSpPr>
          <a:spLocks/>
        </xdr:cNvSpPr>
      </xdr:nvSpPr>
      <xdr:spPr>
        <a:xfrm>
          <a:off x="7172325" y="9277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59</xdr:row>
      <xdr:rowOff>76200</xdr:rowOff>
    </xdr:from>
    <xdr:to>
      <xdr:col>14</xdr:col>
      <xdr:colOff>28575</xdr:colOff>
      <xdr:row>60</xdr:row>
      <xdr:rowOff>114300</xdr:rowOff>
    </xdr:to>
    <xdr:sp>
      <xdr:nvSpPr>
        <xdr:cNvPr id="92" name="Line 190"/>
        <xdr:cNvSpPr>
          <a:spLocks/>
        </xdr:cNvSpPr>
      </xdr:nvSpPr>
      <xdr:spPr>
        <a:xfrm>
          <a:off x="6334125" y="936307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57150</xdr:rowOff>
    </xdr:from>
    <xdr:to>
      <xdr:col>14</xdr:col>
      <xdr:colOff>38100</xdr:colOff>
      <xdr:row>60</xdr:row>
      <xdr:rowOff>142875</xdr:rowOff>
    </xdr:to>
    <xdr:sp>
      <xdr:nvSpPr>
        <xdr:cNvPr id="93" name="Line 191"/>
        <xdr:cNvSpPr>
          <a:spLocks/>
        </xdr:cNvSpPr>
      </xdr:nvSpPr>
      <xdr:spPr>
        <a:xfrm>
          <a:off x="6343650" y="9344025"/>
          <a:ext cx="0" cy="238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59</xdr:row>
      <xdr:rowOff>76200</xdr:rowOff>
    </xdr:from>
    <xdr:to>
      <xdr:col>14</xdr:col>
      <xdr:colOff>47625</xdr:colOff>
      <xdr:row>60</xdr:row>
      <xdr:rowOff>85725</xdr:rowOff>
    </xdr:to>
    <xdr:sp>
      <xdr:nvSpPr>
        <xdr:cNvPr id="94" name="Line 192"/>
        <xdr:cNvSpPr>
          <a:spLocks/>
        </xdr:cNvSpPr>
      </xdr:nvSpPr>
      <xdr:spPr>
        <a:xfrm>
          <a:off x="6353175" y="9363075"/>
          <a:ext cx="0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104775</xdr:rowOff>
    </xdr:from>
    <xdr:to>
      <xdr:col>16</xdr:col>
      <xdr:colOff>0</xdr:colOff>
      <xdr:row>55</xdr:row>
      <xdr:rowOff>104775</xdr:rowOff>
    </xdr:to>
    <xdr:sp>
      <xdr:nvSpPr>
        <xdr:cNvPr id="95" name="Line 193"/>
        <xdr:cNvSpPr>
          <a:spLocks/>
        </xdr:cNvSpPr>
      </xdr:nvSpPr>
      <xdr:spPr>
        <a:xfrm>
          <a:off x="7172325" y="8782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19050</xdr:rowOff>
    </xdr:from>
    <xdr:to>
      <xdr:col>16</xdr:col>
      <xdr:colOff>0</xdr:colOff>
      <xdr:row>56</xdr:row>
      <xdr:rowOff>19050</xdr:rowOff>
    </xdr:to>
    <xdr:sp>
      <xdr:nvSpPr>
        <xdr:cNvPr id="96" name="Line 195"/>
        <xdr:cNvSpPr>
          <a:spLocks/>
        </xdr:cNvSpPr>
      </xdr:nvSpPr>
      <xdr:spPr>
        <a:xfrm>
          <a:off x="7172325" y="8848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0</xdr:rowOff>
    </xdr:from>
    <xdr:to>
      <xdr:col>16</xdr:col>
      <xdr:colOff>0</xdr:colOff>
      <xdr:row>59</xdr:row>
      <xdr:rowOff>0</xdr:rowOff>
    </xdr:to>
    <xdr:sp>
      <xdr:nvSpPr>
        <xdr:cNvPr id="97" name="Line 196"/>
        <xdr:cNvSpPr>
          <a:spLocks/>
        </xdr:cNvSpPr>
      </xdr:nvSpPr>
      <xdr:spPr>
        <a:xfrm>
          <a:off x="7172325" y="9286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19050</xdr:rowOff>
    </xdr:from>
    <xdr:to>
      <xdr:col>16</xdr:col>
      <xdr:colOff>0</xdr:colOff>
      <xdr:row>55</xdr:row>
      <xdr:rowOff>19050</xdr:rowOff>
    </xdr:to>
    <xdr:sp>
      <xdr:nvSpPr>
        <xdr:cNvPr id="98" name="Line 197"/>
        <xdr:cNvSpPr>
          <a:spLocks/>
        </xdr:cNvSpPr>
      </xdr:nvSpPr>
      <xdr:spPr>
        <a:xfrm>
          <a:off x="7172325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56</xdr:row>
      <xdr:rowOff>38100</xdr:rowOff>
    </xdr:to>
    <xdr:sp>
      <xdr:nvSpPr>
        <xdr:cNvPr id="99" name="Line 198"/>
        <xdr:cNvSpPr>
          <a:spLocks/>
        </xdr:cNvSpPr>
      </xdr:nvSpPr>
      <xdr:spPr>
        <a:xfrm>
          <a:off x="7172325" y="8867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57150</xdr:rowOff>
    </xdr:from>
    <xdr:to>
      <xdr:col>16</xdr:col>
      <xdr:colOff>0</xdr:colOff>
      <xdr:row>59</xdr:row>
      <xdr:rowOff>38100</xdr:rowOff>
    </xdr:to>
    <xdr:sp>
      <xdr:nvSpPr>
        <xdr:cNvPr id="100" name="AutoShape 199"/>
        <xdr:cNvSpPr>
          <a:spLocks/>
        </xdr:cNvSpPr>
      </xdr:nvSpPr>
      <xdr:spPr>
        <a:xfrm>
          <a:off x="7172325" y="9039225"/>
          <a:ext cx="0" cy="285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66675</xdr:rowOff>
    </xdr:to>
    <xdr:sp>
      <xdr:nvSpPr>
        <xdr:cNvPr id="101" name="AutoShape 200"/>
        <xdr:cNvSpPr>
          <a:spLocks/>
        </xdr:cNvSpPr>
      </xdr:nvSpPr>
      <xdr:spPr>
        <a:xfrm rot="16198762">
          <a:off x="7172325" y="8867775"/>
          <a:ext cx="0" cy="3333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19050</xdr:rowOff>
    </xdr:from>
    <xdr:to>
      <xdr:col>16</xdr:col>
      <xdr:colOff>0</xdr:colOff>
      <xdr:row>56</xdr:row>
      <xdr:rowOff>133350</xdr:rowOff>
    </xdr:to>
    <xdr:sp>
      <xdr:nvSpPr>
        <xdr:cNvPr id="102" name="AutoShape 201"/>
        <xdr:cNvSpPr>
          <a:spLocks/>
        </xdr:cNvSpPr>
      </xdr:nvSpPr>
      <xdr:spPr>
        <a:xfrm>
          <a:off x="7172325" y="8848725"/>
          <a:ext cx="0" cy="1143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57150</xdr:rowOff>
    </xdr:from>
    <xdr:to>
      <xdr:col>16</xdr:col>
      <xdr:colOff>0</xdr:colOff>
      <xdr:row>56</xdr:row>
      <xdr:rowOff>19050</xdr:rowOff>
    </xdr:to>
    <xdr:sp>
      <xdr:nvSpPr>
        <xdr:cNvPr id="103" name="AutoShape 202"/>
        <xdr:cNvSpPr>
          <a:spLocks/>
        </xdr:cNvSpPr>
      </xdr:nvSpPr>
      <xdr:spPr>
        <a:xfrm>
          <a:off x="7172325" y="8734425"/>
          <a:ext cx="0" cy="1143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0</xdr:colOff>
      <xdr:row>55</xdr:row>
      <xdr:rowOff>57150</xdr:rowOff>
    </xdr:to>
    <xdr:sp>
      <xdr:nvSpPr>
        <xdr:cNvPr id="104" name="AutoShape 203"/>
        <xdr:cNvSpPr>
          <a:spLocks/>
        </xdr:cNvSpPr>
      </xdr:nvSpPr>
      <xdr:spPr>
        <a:xfrm>
          <a:off x="7172325" y="8620125"/>
          <a:ext cx="0" cy="1143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133350</xdr:rowOff>
    </xdr:from>
    <xdr:to>
      <xdr:col>16</xdr:col>
      <xdr:colOff>0</xdr:colOff>
      <xdr:row>57</xdr:row>
      <xdr:rowOff>85725</xdr:rowOff>
    </xdr:to>
    <xdr:sp>
      <xdr:nvSpPr>
        <xdr:cNvPr id="105" name="Line 204"/>
        <xdr:cNvSpPr>
          <a:spLocks/>
        </xdr:cNvSpPr>
      </xdr:nvSpPr>
      <xdr:spPr>
        <a:xfrm flipH="1">
          <a:off x="7172325" y="8658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76200</xdr:rowOff>
    </xdr:from>
    <xdr:to>
      <xdr:col>16</xdr:col>
      <xdr:colOff>0</xdr:colOff>
      <xdr:row>60</xdr:row>
      <xdr:rowOff>66675</xdr:rowOff>
    </xdr:to>
    <xdr:sp>
      <xdr:nvSpPr>
        <xdr:cNvPr id="106" name="Line 205"/>
        <xdr:cNvSpPr>
          <a:spLocks/>
        </xdr:cNvSpPr>
      </xdr:nvSpPr>
      <xdr:spPr>
        <a:xfrm>
          <a:off x="7172325" y="9363075"/>
          <a:ext cx="0" cy="142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85725</xdr:rowOff>
    </xdr:from>
    <xdr:to>
      <xdr:col>16</xdr:col>
      <xdr:colOff>0</xdr:colOff>
      <xdr:row>60</xdr:row>
      <xdr:rowOff>76200</xdr:rowOff>
    </xdr:to>
    <xdr:sp>
      <xdr:nvSpPr>
        <xdr:cNvPr id="107" name="Line 206"/>
        <xdr:cNvSpPr>
          <a:spLocks/>
        </xdr:cNvSpPr>
      </xdr:nvSpPr>
      <xdr:spPr>
        <a:xfrm>
          <a:off x="7172325" y="9372600"/>
          <a:ext cx="0" cy="142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57150</xdr:rowOff>
    </xdr:from>
    <xdr:to>
      <xdr:col>16</xdr:col>
      <xdr:colOff>0</xdr:colOff>
      <xdr:row>60</xdr:row>
      <xdr:rowOff>114300</xdr:rowOff>
    </xdr:to>
    <xdr:sp>
      <xdr:nvSpPr>
        <xdr:cNvPr id="108" name="Line 207"/>
        <xdr:cNvSpPr>
          <a:spLocks/>
        </xdr:cNvSpPr>
      </xdr:nvSpPr>
      <xdr:spPr>
        <a:xfrm>
          <a:off x="7172325" y="9344025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133350</xdr:rowOff>
    </xdr:from>
    <xdr:to>
      <xdr:col>16</xdr:col>
      <xdr:colOff>0</xdr:colOff>
      <xdr:row>60</xdr:row>
      <xdr:rowOff>66675</xdr:rowOff>
    </xdr:to>
    <xdr:sp>
      <xdr:nvSpPr>
        <xdr:cNvPr id="109" name="Line 208"/>
        <xdr:cNvSpPr>
          <a:spLocks/>
        </xdr:cNvSpPr>
      </xdr:nvSpPr>
      <xdr:spPr>
        <a:xfrm>
          <a:off x="7172325" y="9267825"/>
          <a:ext cx="0" cy="238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133350</xdr:rowOff>
    </xdr:from>
    <xdr:to>
      <xdr:col>16</xdr:col>
      <xdr:colOff>0</xdr:colOff>
      <xdr:row>60</xdr:row>
      <xdr:rowOff>133350</xdr:rowOff>
    </xdr:to>
    <xdr:sp>
      <xdr:nvSpPr>
        <xdr:cNvPr id="110" name="Line 209"/>
        <xdr:cNvSpPr>
          <a:spLocks/>
        </xdr:cNvSpPr>
      </xdr:nvSpPr>
      <xdr:spPr>
        <a:xfrm>
          <a:off x="7172325" y="9420225"/>
          <a:ext cx="0" cy="152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38100</xdr:rowOff>
    </xdr:from>
    <xdr:to>
      <xdr:col>16</xdr:col>
      <xdr:colOff>0</xdr:colOff>
      <xdr:row>57</xdr:row>
      <xdr:rowOff>38100</xdr:rowOff>
    </xdr:to>
    <xdr:sp>
      <xdr:nvSpPr>
        <xdr:cNvPr id="111" name="Line 210"/>
        <xdr:cNvSpPr>
          <a:spLocks/>
        </xdr:cNvSpPr>
      </xdr:nvSpPr>
      <xdr:spPr>
        <a:xfrm>
          <a:off x="7172325" y="9020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76200</xdr:rowOff>
    </xdr:from>
    <xdr:to>
      <xdr:col>16</xdr:col>
      <xdr:colOff>0</xdr:colOff>
      <xdr:row>60</xdr:row>
      <xdr:rowOff>114300</xdr:rowOff>
    </xdr:to>
    <xdr:sp>
      <xdr:nvSpPr>
        <xdr:cNvPr id="112" name="Line 211"/>
        <xdr:cNvSpPr>
          <a:spLocks/>
        </xdr:cNvSpPr>
      </xdr:nvSpPr>
      <xdr:spPr>
        <a:xfrm>
          <a:off x="7172325" y="936307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57150</xdr:rowOff>
    </xdr:from>
    <xdr:to>
      <xdr:col>16</xdr:col>
      <xdr:colOff>0</xdr:colOff>
      <xdr:row>60</xdr:row>
      <xdr:rowOff>142875</xdr:rowOff>
    </xdr:to>
    <xdr:sp>
      <xdr:nvSpPr>
        <xdr:cNvPr id="113" name="Line 212"/>
        <xdr:cNvSpPr>
          <a:spLocks/>
        </xdr:cNvSpPr>
      </xdr:nvSpPr>
      <xdr:spPr>
        <a:xfrm>
          <a:off x="7172325" y="9344025"/>
          <a:ext cx="0" cy="238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76200</xdr:rowOff>
    </xdr:from>
    <xdr:to>
      <xdr:col>16</xdr:col>
      <xdr:colOff>0</xdr:colOff>
      <xdr:row>60</xdr:row>
      <xdr:rowOff>85725</xdr:rowOff>
    </xdr:to>
    <xdr:sp>
      <xdr:nvSpPr>
        <xdr:cNvPr id="114" name="Line 213"/>
        <xdr:cNvSpPr>
          <a:spLocks/>
        </xdr:cNvSpPr>
      </xdr:nvSpPr>
      <xdr:spPr>
        <a:xfrm>
          <a:off x="7172325" y="9363075"/>
          <a:ext cx="0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57150</xdr:rowOff>
    </xdr:from>
    <xdr:to>
      <xdr:col>16</xdr:col>
      <xdr:colOff>0</xdr:colOff>
      <xdr:row>57</xdr:row>
      <xdr:rowOff>57150</xdr:rowOff>
    </xdr:to>
    <xdr:sp>
      <xdr:nvSpPr>
        <xdr:cNvPr id="115" name="Line 214"/>
        <xdr:cNvSpPr>
          <a:spLocks/>
        </xdr:cNvSpPr>
      </xdr:nvSpPr>
      <xdr:spPr>
        <a:xfrm>
          <a:off x="7172325" y="9039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61</xdr:row>
      <xdr:rowOff>314325</xdr:rowOff>
    </xdr:from>
    <xdr:to>
      <xdr:col>16</xdr:col>
      <xdr:colOff>704850</xdr:colOff>
      <xdr:row>61</xdr:row>
      <xdr:rowOff>314325</xdr:rowOff>
    </xdr:to>
    <xdr:sp>
      <xdr:nvSpPr>
        <xdr:cNvPr id="116" name="Line 215"/>
        <xdr:cNvSpPr>
          <a:spLocks/>
        </xdr:cNvSpPr>
      </xdr:nvSpPr>
      <xdr:spPr>
        <a:xfrm>
          <a:off x="6267450" y="990600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62</xdr:row>
      <xdr:rowOff>114300</xdr:rowOff>
    </xdr:from>
    <xdr:to>
      <xdr:col>16</xdr:col>
      <xdr:colOff>704850</xdr:colOff>
      <xdr:row>62</xdr:row>
      <xdr:rowOff>114300</xdr:rowOff>
    </xdr:to>
    <xdr:sp>
      <xdr:nvSpPr>
        <xdr:cNvPr id="117" name="Line 216"/>
        <xdr:cNvSpPr>
          <a:spLocks/>
        </xdr:cNvSpPr>
      </xdr:nvSpPr>
      <xdr:spPr>
        <a:xfrm>
          <a:off x="5534025" y="10058400"/>
          <a:ext cx="2343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54</xdr:row>
      <xdr:rowOff>85725</xdr:rowOff>
    </xdr:from>
    <xdr:to>
      <xdr:col>18</xdr:col>
      <xdr:colOff>628650</xdr:colOff>
      <xdr:row>54</xdr:row>
      <xdr:rowOff>85725</xdr:rowOff>
    </xdr:to>
    <xdr:sp>
      <xdr:nvSpPr>
        <xdr:cNvPr id="118" name="Line 217"/>
        <xdr:cNvSpPr>
          <a:spLocks/>
        </xdr:cNvSpPr>
      </xdr:nvSpPr>
      <xdr:spPr>
        <a:xfrm>
          <a:off x="80010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57</xdr:row>
      <xdr:rowOff>66675</xdr:rowOff>
    </xdr:from>
    <xdr:to>
      <xdr:col>12</xdr:col>
      <xdr:colOff>685800</xdr:colOff>
      <xdr:row>59</xdr:row>
      <xdr:rowOff>47625</xdr:rowOff>
    </xdr:to>
    <xdr:sp>
      <xdr:nvSpPr>
        <xdr:cNvPr id="119" name="AutoShape 233"/>
        <xdr:cNvSpPr>
          <a:spLocks/>
        </xdr:cNvSpPr>
      </xdr:nvSpPr>
      <xdr:spPr>
        <a:xfrm>
          <a:off x="5924550" y="9048750"/>
          <a:ext cx="333375" cy="285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56</xdr:row>
      <xdr:rowOff>47625</xdr:rowOff>
    </xdr:from>
    <xdr:to>
      <xdr:col>14</xdr:col>
      <xdr:colOff>66675</xdr:colOff>
      <xdr:row>58</xdr:row>
      <xdr:rowOff>76200</xdr:rowOff>
    </xdr:to>
    <xdr:sp>
      <xdr:nvSpPr>
        <xdr:cNvPr id="120" name="AutoShape 234"/>
        <xdr:cNvSpPr>
          <a:spLocks/>
        </xdr:cNvSpPr>
      </xdr:nvSpPr>
      <xdr:spPr>
        <a:xfrm rot="16198762">
          <a:off x="6086475" y="8877300"/>
          <a:ext cx="285750" cy="3333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56</xdr:row>
      <xdr:rowOff>28575</xdr:rowOff>
    </xdr:from>
    <xdr:to>
      <xdr:col>12</xdr:col>
      <xdr:colOff>628650</xdr:colOff>
      <xdr:row>56</xdr:row>
      <xdr:rowOff>142875</xdr:rowOff>
    </xdr:to>
    <xdr:sp>
      <xdr:nvSpPr>
        <xdr:cNvPr id="121" name="AutoShape 235"/>
        <xdr:cNvSpPr>
          <a:spLocks/>
        </xdr:cNvSpPr>
      </xdr:nvSpPr>
      <xdr:spPr>
        <a:xfrm>
          <a:off x="5972175" y="8858250"/>
          <a:ext cx="228600" cy="1143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55</xdr:row>
      <xdr:rowOff>66675</xdr:rowOff>
    </xdr:from>
    <xdr:to>
      <xdr:col>12</xdr:col>
      <xdr:colOff>628650</xdr:colOff>
      <xdr:row>56</xdr:row>
      <xdr:rowOff>28575</xdr:rowOff>
    </xdr:to>
    <xdr:sp>
      <xdr:nvSpPr>
        <xdr:cNvPr id="122" name="AutoShape 236"/>
        <xdr:cNvSpPr>
          <a:spLocks/>
        </xdr:cNvSpPr>
      </xdr:nvSpPr>
      <xdr:spPr>
        <a:xfrm>
          <a:off x="5972175" y="8743950"/>
          <a:ext cx="228600" cy="1143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54</xdr:row>
      <xdr:rowOff>104775</xdr:rowOff>
    </xdr:from>
    <xdr:to>
      <xdr:col>12</xdr:col>
      <xdr:colOff>638175</xdr:colOff>
      <xdr:row>55</xdr:row>
      <xdr:rowOff>66675</xdr:rowOff>
    </xdr:to>
    <xdr:sp>
      <xdr:nvSpPr>
        <xdr:cNvPr id="123" name="AutoShape 237"/>
        <xdr:cNvSpPr>
          <a:spLocks/>
        </xdr:cNvSpPr>
      </xdr:nvSpPr>
      <xdr:spPr>
        <a:xfrm>
          <a:off x="5981700" y="8629650"/>
          <a:ext cx="228600" cy="1143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54</xdr:row>
      <xdr:rowOff>142875</xdr:rowOff>
    </xdr:from>
    <xdr:to>
      <xdr:col>12</xdr:col>
      <xdr:colOff>514350</xdr:colOff>
      <xdr:row>57</xdr:row>
      <xdr:rowOff>95250</xdr:rowOff>
    </xdr:to>
    <xdr:sp>
      <xdr:nvSpPr>
        <xdr:cNvPr id="124" name="AutoShape 238"/>
        <xdr:cNvSpPr>
          <a:spLocks/>
        </xdr:cNvSpPr>
      </xdr:nvSpPr>
      <xdr:spPr>
        <a:xfrm flipH="1">
          <a:off x="6086475" y="8667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59</xdr:row>
      <xdr:rowOff>95250</xdr:rowOff>
    </xdr:from>
    <xdr:to>
      <xdr:col>12</xdr:col>
      <xdr:colOff>533400</xdr:colOff>
      <xdr:row>60</xdr:row>
      <xdr:rowOff>76200</xdr:rowOff>
    </xdr:to>
    <xdr:sp>
      <xdr:nvSpPr>
        <xdr:cNvPr id="125" name="AutoShape 239"/>
        <xdr:cNvSpPr>
          <a:spLocks/>
        </xdr:cNvSpPr>
      </xdr:nvSpPr>
      <xdr:spPr>
        <a:xfrm>
          <a:off x="6105525" y="938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59</xdr:row>
      <xdr:rowOff>19050</xdr:rowOff>
    </xdr:from>
    <xdr:to>
      <xdr:col>14</xdr:col>
      <xdr:colOff>66675</xdr:colOff>
      <xdr:row>60</xdr:row>
      <xdr:rowOff>85725</xdr:rowOff>
    </xdr:to>
    <xdr:sp>
      <xdr:nvSpPr>
        <xdr:cNvPr id="126" name="AutoShape 240"/>
        <xdr:cNvSpPr>
          <a:spLocks/>
        </xdr:cNvSpPr>
      </xdr:nvSpPr>
      <xdr:spPr>
        <a:xfrm>
          <a:off x="6372225" y="930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59</xdr:row>
      <xdr:rowOff>38100</xdr:rowOff>
    </xdr:from>
    <xdr:to>
      <xdr:col>14</xdr:col>
      <xdr:colOff>304800</xdr:colOff>
      <xdr:row>59</xdr:row>
      <xdr:rowOff>38100</xdr:rowOff>
    </xdr:to>
    <xdr:sp>
      <xdr:nvSpPr>
        <xdr:cNvPr id="127" name="AutoShape 241"/>
        <xdr:cNvSpPr>
          <a:spLocks/>
        </xdr:cNvSpPr>
      </xdr:nvSpPr>
      <xdr:spPr>
        <a:xfrm>
          <a:off x="6324600" y="9324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57</xdr:row>
      <xdr:rowOff>76200</xdr:rowOff>
    </xdr:from>
    <xdr:to>
      <xdr:col>14</xdr:col>
      <xdr:colOff>323850</xdr:colOff>
      <xdr:row>57</xdr:row>
      <xdr:rowOff>76200</xdr:rowOff>
    </xdr:to>
    <xdr:sp>
      <xdr:nvSpPr>
        <xdr:cNvPr id="128" name="AutoShape 242"/>
        <xdr:cNvSpPr>
          <a:spLocks/>
        </xdr:cNvSpPr>
      </xdr:nvSpPr>
      <xdr:spPr>
        <a:xfrm>
          <a:off x="6400800" y="9058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123825</xdr:rowOff>
    </xdr:from>
    <xdr:to>
      <xdr:col>14</xdr:col>
      <xdr:colOff>533400</xdr:colOff>
      <xdr:row>54</xdr:row>
      <xdr:rowOff>123825</xdr:rowOff>
    </xdr:to>
    <xdr:sp>
      <xdr:nvSpPr>
        <xdr:cNvPr id="129" name="AutoShape 243"/>
        <xdr:cNvSpPr>
          <a:spLocks/>
        </xdr:cNvSpPr>
      </xdr:nvSpPr>
      <xdr:spPr>
        <a:xfrm>
          <a:off x="6305550" y="86487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59</xdr:row>
      <xdr:rowOff>38100</xdr:rowOff>
    </xdr:from>
    <xdr:to>
      <xdr:col>14</xdr:col>
      <xdr:colOff>561975</xdr:colOff>
      <xdr:row>59</xdr:row>
      <xdr:rowOff>38100</xdr:rowOff>
    </xdr:to>
    <xdr:sp>
      <xdr:nvSpPr>
        <xdr:cNvPr id="130" name="AutoShape 244"/>
        <xdr:cNvSpPr>
          <a:spLocks/>
        </xdr:cNvSpPr>
      </xdr:nvSpPr>
      <xdr:spPr>
        <a:xfrm>
          <a:off x="6638925" y="9324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123825</xdr:rowOff>
    </xdr:from>
    <xdr:to>
      <xdr:col>14</xdr:col>
      <xdr:colOff>542925</xdr:colOff>
      <xdr:row>59</xdr:row>
      <xdr:rowOff>38100</xdr:rowOff>
    </xdr:to>
    <xdr:sp>
      <xdr:nvSpPr>
        <xdr:cNvPr id="131" name="AutoShape 245"/>
        <xdr:cNvSpPr>
          <a:spLocks/>
        </xdr:cNvSpPr>
      </xdr:nvSpPr>
      <xdr:spPr>
        <a:xfrm>
          <a:off x="6848475" y="8648700"/>
          <a:ext cx="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60</xdr:row>
      <xdr:rowOff>95250</xdr:rowOff>
    </xdr:from>
    <xdr:to>
      <xdr:col>14</xdr:col>
      <xdr:colOff>57150</xdr:colOff>
      <xdr:row>60</xdr:row>
      <xdr:rowOff>95250</xdr:rowOff>
    </xdr:to>
    <xdr:sp>
      <xdr:nvSpPr>
        <xdr:cNvPr id="132" name="AutoShape 246"/>
        <xdr:cNvSpPr>
          <a:spLocks/>
        </xdr:cNvSpPr>
      </xdr:nvSpPr>
      <xdr:spPr>
        <a:xfrm>
          <a:off x="6105525" y="9534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57</xdr:row>
      <xdr:rowOff>76200</xdr:rowOff>
    </xdr:from>
    <xdr:to>
      <xdr:col>14</xdr:col>
      <xdr:colOff>342900</xdr:colOff>
      <xdr:row>59</xdr:row>
      <xdr:rowOff>38100</xdr:rowOff>
    </xdr:to>
    <xdr:sp>
      <xdr:nvSpPr>
        <xdr:cNvPr id="133" name="AutoShape 247"/>
        <xdr:cNvSpPr>
          <a:spLocks/>
        </xdr:cNvSpPr>
      </xdr:nvSpPr>
      <xdr:spPr>
        <a:xfrm>
          <a:off x="6648450" y="90582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Y1177"/>
  <sheetViews>
    <sheetView showGridLines="0" tabSelected="1" workbookViewId="0" topLeftCell="A1">
      <selection activeCell="L32" sqref="L32"/>
    </sheetView>
  </sheetViews>
  <sheetFormatPr defaultColWidth="9.33203125" defaultRowHeight="11.25"/>
  <cols>
    <col min="1" max="1" width="4.83203125" style="66" customWidth="1"/>
    <col min="2" max="2" width="2.33203125" style="139" customWidth="1"/>
    <col min="3" max="3" width="16.83203125" style="139" customWidth="1"/>
    <col min="4" max="4" width="17.5" style="66" customWidth="1"/>
    <col min="5" max="5" width="12.83203125" style="66" customWidth="1"/>
    <col min="6" max="6" width="10.83203125" style="66" hidden="1" customWidth="1"/>
    <col min="7" max="7" width="12.83203125" style="66" customWidth="1"/>
    <col min="8" max="8" width="2.33203125" style="66" customWidth="1"/>
    <col min="9" max="9" width="12.83203125" style="66" customWidth="1"/>
    <col min="10" max="10" width="10.83203125" style="136" hidden="1" customWidth="1"/>
    <col min="11" max="11" width="12.83203125" style="66" customWidth="1"/>
    <col min="12" max="12" width="2.33203125" style="66" customWidth="1"/>
    <col min="13" max="13" width="12.83203125" style="66" customWidth="1"/>
    <col min="14" max="14" width="10.83203125" style="136" hidden="1" customWidth="1"/>
    <col min="15" max="15" width="12.83203125" style="66" customWidth="1"/>
    <col min="16" max="16" width="2.33203125" style="66" customWidth="1"/>
    <col min="17" max="17" width="12.83203125" style="66" customWidth="1"/>
    <col min="18" max="18" width="9.33203125" style="66" hidden="1" customWidth="1"/>
    <col min="19" max="19" width="12.83203125" style="66" customWidth="1"/>
    <col min="20" max="20" width="2.33203125" style="66" customWidth="1"/>
    <col min="21" max="21" width="12.83203125" style="66" customWidth="1"/>
    <col min="22" max="22" width="9.33203125" style="66" hidden="1" customWidth="1"/>
    <col min="23" max="23" width="12.83203125" style="66" customWidth="1"/>
    <col min="24" max="24" width="2.33203125" style="66" customWidth="1"/>
    <col min="25" max="25" width="12.83203125" style="66" customWidth="1"/>
    <col min="26" max="26" width="9.33203125" style="66" hidden="1" customWidth="1"/>
    <col min="27" max="27" width="12.83203125" style="66" customWidth="1"/>
    <col min="28" max="28" width="2.33203125" style="66" customWidth="1"/>
    <col min="29" max="29" width="2.83203125" style="66" customWidth="1"/>
    <col min="30" max="30" width="2.33203125" style="66" customWidth="1"/>
    <col min="31" max="32" width="16.83203125" style="66" customWidth="1"/>
    <col min="33" max="33" width="12.83203125" style="66" customWidth="1"/>
    <col min="34" max="34" width="9.33203125" style="66" hidden="1" customWidth="1"/>
    <col min="35" max="35" width="12.83203125" style="66" customWidth="1"/>
    <col min="36" max="36" width="2.33203125" style="66" customWidth="1"/>
    <col min="37" max="37" width="12.83203125" style="66" customWidth="1"/>
    <col min="38" max="38" width="9.33203125" style="66" hidden="1" customWidth="1"/>
    <col min="39" max="39" width="12.83203125" style="66" customWidth="1"/>
    <col min="40" max="40" width="2.33203125" style="66" customWidth="1"/>
    <col min="41" max="41" width="12.83203125" style="66" customWidth="1"/>
    <col min="42" max="42" width="9.33203125" style="66" hidden="1" customWidth="1"/>
    <col min="43" max="43" width="12.83203125" style="66" customWidth="1"/>
    <col min="44" max="44" width="2.33203125" style="66" customWidth="1"/>
    <col min="45" max="45" width="2.83203125" style="66" customWidth="1"/>
    <col min="46" max="46" width="2.33203125" style="66" customWidth="1"/>
    <col min="47" max="48" width="16.83203125" style="66" customWidth="1"/>
    <col min="49" max="49" width="12.83203125" style="66" customWidth="1"/>
    <col min="50" max="50" width="11.83203125" style="66" hidden="1" customWidth="1"/>
    <col min="51" max="51" width="12.83203125" style="66" customWidth="1"/>
    <col min="52" max="52" width="2.33203125" style="66" customWidth="1"/>
    <col min="53" max="53" width="12.83203125" style="66" customWidth="1"/>
    <col min="54" max="54" width="11.83203125" style="66" hidden="1" customWidth="1"/>
    <col min="55" max="55" width="12.83203125" style="66" customWidth="1"/>
    <col min="56" max="56" width="2.33203125" style="66" customWidth="1"/>
    <col min="57" max="57" width="12.83203125" style="66" customWidth="1"/>
    <col min="58" max="58" width="11.83203125" style="66" hidden="1" customWidth="1"/>
    <col min="59" max="59" width="12.83203125" style="66" customWidth="1"/>
    <col min="60" max="60" width="2.33203125" style="66" customWidth="1"/>
    <col min="61" max="61" width="2.83203125" style="66" customWidth="1"/>
    <col min="62" max="62" width="2.33203125" style="66" customWidth="1"/>
    <col min="63" max="64" width="16.83203125" style="66" customWidth="1"/>
    <col min="65" max="65" width="12.83203125" style="66" customWidth="1"/>
    <col min="66" max="66" width="11.83203125" style="66" hidden="1" customWidth="1"/>
    <col min="67" max="67" width="12.83203125" style="66" customWidth="1"/>
    <col min="68" max="68" width="2.33203125" style="66" customWidth="1"/>
    <col min="69" max="69" width="12.83203125" style="66" customWidth="1"/>
    <col min="70" max="70" width="11.83203125" style="66" hidden="1" customWidth="1"/>
    <col min="71" max="71" width="12.83203125" style="66" customWidth="1"/>
    <col min="72" max="72" width="2.33203125" style="66" customWidth="1"/>
    <col min="73" max="73" width="12.83203125" style="66" customWidth="1"/>
    <col min="74" max="74" width="11.83203125" style="66" hidden="1" customWidth="1"/>
    <col min="75" max="75" width="12.83203125" style="66" customWidth="1"/>
    <col min="76" max="76" width="2.33203125" style="66" customWidth="1"/>
    <col min="77" max="251" width="9.33203125" style="66" customWidth="1"/>
    <col min="252" max="16384" width="12" style="66" customWidth="1"/>
  </cols>
  <sheetData>
    <row r="1" spans="1:77" ht="27.75" customHeight="1">
      <c r="A1" s="165" t="s">
        <v>64</v>
      </c>
      <c r="B1" s="60"/>
      <c r="C1" s="145"/>
      <c r="D1" s="60"/>
      <c r="E1" s="60"/>
      <c r="F1" s="60"/>
      <c r="G1" s="60"/>
      <c r="H1" s="60"/>
      <c r="I1" s="61"/>
      <c r="J1" s="61"/>
      <c r="K1" s="60"/>
      <c r="L1" s="60"/>
      <c r="M1" s="62" t="s">
        <v>66</v>
      </c>
      <c r="N1" s="61"/>
      <c r="O1" s="63" t="s">
        <v>68</v>
      </c>
      <c r="P1" s="64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</row>
    <row r="2" spans="1:45" ht="15" customHeight="1">
      <c r="A2" s="147"/>
      <c r="B2" s="68"/>
      <c r="C2" s="68"/>
      <c r="D2" s="146"/>
      <c r="E2" s="68"/>
      <c r="F2" s="68"/>
      <c r="G2" s="68"/>
      <c r="H2" s="68"/>
      <c r="I2" s="143"/>
      <c r="J2" s="69"/>
      <c r="K2" s="70"/>
      <c r="L2" s="68"/>
      <c r="M2" s="2" t="s">
        <v>67</v>
      </c>
      <c r="N2" s="67"/>
      <c r="O2" s="1"/>
      <c r="P2" s="71"/>
      <c r="AS2" s="65"/>
    </row>
    <row r="3" spans="1:45" ht="12" customHeight="1">
      <c r="A3" s="73"/>
      <c r="B3" s="148"/>
      <c r="C3" s="148"/>
      <c r="D3" s="149"/>
      <c r="E3" s="149"/>
      <c r="F3" s="149"/>
      <c r="G3" s="149"/>
      <c r="H3" s="149"/>
      <c r="I3" s="148"/>
      <c r="J3" s="148"/>
      <c r="K3" s="150"/>
      <c r="L3" s="149"/>
      <c r="M3" s="148"/>
      <c r="N3" s="148"/>
      <c r="O3" s="151"/>
      <c r="P3" s="152"/>
      <c r="AS3" s="65"/>
    </row>
    <row r="4" spans="1:45" ht="12" customHeight="1">
      <c r="A4" s="73"/>
      <c r="B4" s="67"/>
      <c r="C4" s="67"/>
      <c r="D4" s="68"/>
      <c r="E4" s="68"/>
      <c r="F4" s="68"/>
      <c r="G4" s="68"/>
      <c r="H4" s="68"/>
      <c r="I4" s="68"/>
      <c r="J4" s="67"/>
      <c r="K4" s="67"/>
      <c r="L4" s="68"/>
      <c r="M4" s="68"/>
      <c r="N4" s="67"/>
      <c r="O4" s="144"/>
      <c r="P4" s="74"/>
      <c r="AS4" s="65"/>
    </row>
    <row r="5" spans="1:45" ht="13.5" customHeight="1">
      <c r="A5" s="240"/>
      <c r="B5" s="75"/>
      <c r="C5" s="76" t="s">
        <v>0</v>
      </c>
      <c r="D5" s="75"/>
      <c r="E5" s="75"/>
      <c r="F5" s="77"/>
      <c r="G5" s="75"/>
      <c r="H5" s="75"/>
      <c r="I5" s="75"/>
      <c r="J5" s="77"/>
      <c r="K5" s="75"/>
      <c r="L5" s="78" t="s">
        <v>1</v>
      </c>
      <c r="M5" s="79"/>
      <c r="N5" s="79"/>
      <c r="O5" s="79"/>
      <c r="P5" s="80" t="s">
        <v>2</v>
      </c>
      <c r="AS5" s="65"/>
    </row>
    <row r="6" spans="1:45" ht="13.5" customHeight="1">
      <c r="A6" s="240"/>
      <c r="B6" s="75"/>
      <c r="C6" s="76" t="s">
        <v>3</v>
      </c>
      <c r="D6" s="75"/>
      <c r="E6" s="75"/>
      <c r="F6" s="77"/>
      <c r="G6" s="75"/>
      <c r="H6" s="75"/>
      <c r="I6" s="3"/>
      <c r="J6" s="81"/>
      <c r="K6" s="3"/>
      <c r="L6" s="82">
        <v>1</v>
      </c>
      <c r="M6" s="4"/>
      <c r="N6" s="5"/>
      <c r="O6" s="6"/>
      <c r="P6" s="83">
        <v>3</v>
      </c>
      <c r="AS6" s="65"/>
    </row>
    <row r="7" spans="1:45" ht="13.5" customHeight="1" thickBot="1">
      <c r="A7" s="240"/>
      <c r="B7" s="75"/>
      <c r="C7" s="76" t="s">
        <v>4</v>
      </c>
      <c r="D7" s="84"/>
      <c r="E7" s="84"/>
      <c r="F7" s="85"/>
      <c r="G7" s="84"/>
      <c r="H7" s="75"/>
      <c r="I7" s="153"/>
      <c r="J7" s="154"/>
      <c r="K7" s="155"/>
      <c r="L7" s="82">
        <v>2</v>
      </c>
      <c r="M7" s="4"/>
      <c r="N7" s="5"/>
      <c r="O7" s="6"/>
      <c r="P7" s="83">
        <v>4</v>
      </c>
      <c r="AS7" s="65"/>
    </row>
    <row r="8" spans="1:45" ht="12" customHeight="1">
      <c r="A8" s="91">
        <v>1</v>
      </c>
      <c r="B8" s="156"/>
      <c r="C8" s="86" t="s">
        <v>5</v>
      </c>
      <c r="D8" s="87" t="s">
        <v>6</v>
      </c>
      <c r="E8" s="88"/>
      <c r="F8" s="89"/>
      <c r="G8" s="194"/>
      <c r="H8" s="90"/>
      <c r="I8" s="88"/>
      <c r="J8" s="89"/>
      <c r="K8" s="194"/>
      <c r="L8" s="90"/>
      <c r="M8" s="88"/>
      <c r="N8" s="89"/>
      <c r="O8" s="194"/>
      <c r="P8" s="90"/>
      <c r="AS8" s="65"/>
    </row>
    <row r="9" spans="1:45" s="72" customFormat="1" ht="12" customHeight="1">
      <c r="A9" s="91">
        <v>2</v>
      </c>
      <c r="B9" s="157"/>
      <c r="C9" s="92" t="s">
        <v>7</v>
      </c>
      <c r="D9" s="93"/>
      <c r="E9" s="220"/>
      <c r="F9" s="221"/>
      <c r="G9" s="222"/>
      <c r="H9" s="94"/>
      <c r="I9" s="220"/>
      <c r="J9" s="221"/>
      <c r="K9" s="222"/>
      <c r="L9" s="94"/>
      <c r="M9" s="220"/>
      <c r="N9" s="221"/>
      <c r="O9" s="222"/>
      <c r="P9" s="94"/>
      <c r="AS9" s="65"/>
    </row>
    <row r="10" spans="1:45" s="72" customFormat="1" ht="12" customHeight="1">
      <c r="A10" s="91">
        <v>3</v>
      </c>
      <c r="B10" s="7"/>
      <c r="C10" s="95" t="s">
        <v>8</v>
      </c>
      <c r="D10" s="96"/>
      <c r="E10" s="209" t="s">
        <v>59</v>
      </c>
      <c r="F10" s="210"/>
      <c r="G10" s="211"/>
      <c r="H10" s="20"/>
      <c r="I10" s="209" t="s">
        <v>59</v>
      </c>
      <c r="J10" s="210"/>
      <c r="K10" s="211"/>
      <c r="L10" s="20"/>
      <c r="M10" s="209" t="s">
        <v>59</v>
      </c>
      <c r="N10" s="210"/>
      <c r="O10" s="211"/>
      <c r="P10" s="20"/>
      <c r="AS10" s="65"/>
    </row>
    <row r="11" spans="1:45" s="72" customFormat="1" ht="12" customHeight="1">
      <c r="A11" s="91">
        <v>4</v>
      </c>
      <c r="B11" s="218" t="s">
        <v>10</v>
      </c>
      <c r="C11" s="219"/>
      <c r="D11" s="55" t="s">
        <v>60</v>
      </c>
      <c r="E11" s="212"/>
      <c r="F11" s="213"/>
      <c r="G11" s="214"/>
      <c r="H11" s="97"/>
      <c r="I11" s="212"/>
      <c r="J11" s="213"/>
      <c r="K11" s="214"/>
      <c r="L11" s="97"/>
      <c r="M11" s="212"/>
      <c r="N11" s="213"/>
      <c r="O11" s="214"/>
      <c r="P11" s="97"/>
      <c r="AS11" s="65"/>
    </row>
    <row r="12" spans="1:45" s="72" customFormat="1" ht="12" customHeight="1">
      <c r="A12" s="91">
        <v>5</v>
      </c>
      <c r="B12" s="29" t="s">
        <v>9</v>
      </c>
      <c r="C12" s="30"/>
      <c r="D12" s="35" t="s">
        <v>69</v>
      </c>
      <c r="E12" s="206"/>
      <c r="F12" s="207"/>
      <c r="G12" s="208"/>
      <c r="H12" s="36"/>
      <c r="I12" s="206"/>
      <c r="J12" s="207"/>
      <c r="K12" s="208"/>
      <c r="L12" s="36"/>
      <c r="M12" s="206"/>
      <c r="N12" s="207"/>
      <c r="O12" s="208"/>
      <c r="P12" s="36"/>
      <c r="AS12" s="65"/>
    </row>
    <row r="13" spans="1:45" s="72" customFormat="1" ht="12" customHeight="1">
      <c r="A13" s="91">
        <v>6</v>
      </c>
      <c r="B13" s="159"/>
      <c r="C13" s="98" t="s">
        <v>11</v>
      </c>
      <c r="D13" s="13" t="s">
        <v>12</v>
      </c>
      <c r="E13" s="140"/>
      <c r="F13" s="141"/>
      <c r="G13" s="142"/>
      <c r="H13" s="99"/>
      <c r="I13" s="140"/>
      <c r="J13" s="141"/>
      <c r="K13" s="142"/>
      <c r="L13" s="99"/>
      <c r="M13" s="140"/>
      <c r="N13" s="141"/>
      <c r="O13" s="142"/>
      <c r="P13" s="99"/>
      <c r="AS13" s="65"/>
    </row>
    <row r="14" spans="1:45" s="72" customFormat="1" ht="12" customHeight="1">
      <c r="A14" s="91">
        <v>7</v>
      </c>
      <c r="B14" s="7"/>
      <c r="C14" s="50" t="s">
        <v>13</v>
      </c>
      <c r="D14" s="13" t="s">
        <v>12</v>
      </c>
      <c r="E14" s="100"/>
      <c r="F14" s="101"/>
      <c r="G14" s="102"/>
      <c r="H14" s="38"/>
      <c r="I14" s="100"/>
      <c r="J14" s="101"/>
      <c r="K14" s="102"/>
      <c r="L14" s="38"/>
      <c r="M14" s="100"/>
      <c r="N14" s="101"/>
      <c r="O14" s="102"/>
      <c r="P14" s="38"/>
      <c r="AS14" s="65"/>
    </row>
    <row r="15" spans="1:45" s="72" customFormat="1" ht="12" customHeight="1">
      <c r="A15" s="91">
        <v>8</v>
      </c>
      <c r="B15" s="159"/>
      <c r="C15" s="50" t="s">
        <v>14</v>
      </c>
      <c r="D15" s="13" t="s">
        <v>12</v>
      </c>
      <c r="E15" s="103"/>
      <c r="F15" s="12"/>
      <c r="G15" s="32"/>
      <c r="H15" s="38"/>
      <c r="I15" s="103"/>
      <c r="J15" s="12"/>
      <c r="K15" s="32"/>
      <c r="L15" s="38"/>
      <c r="M15" s="103"/>
      <c r="N15" s="12"/>
      <c r="O15" s="32"/>
      <c r="P15" s="38"/>
      <c r="AS15" s="65"/>
    </row>
    <row r="16" spans="1:45" s="72" customFormat="1" ht="12" customHeight="1">
      <c r="A16" s="91">
        <v>9</v>
      </c>
      <c r="B16" s="29" t="s">
        <v>70</v>
      </c>
      <c r="C16" s="30"/>
      <c r="D16" s="175" t="s">
        <v>71</v>
      </c>
      <c r="E16" s="239"/>
      <c r="F16" s="177"/>
      <c r="G16" s="39"/>
      <c r="H16" s="36"/>
      <c r="I16" s="239"/>
      <c r="J16" s="177"/>
      <c r="K16" s="39"/>
      <c r="L16" s="36"/>
      <c r="M16" s="239"/>
      <c r="N16" s="177"/>
      <c r="O16" s="39"/>
      <c r="P16" s="36"/>
      <c r="AS16" s="65"/>
    </row>
    <row r="17" spans="1:45" s="72" customFormat="1" ht="12" customHeight="1">
      <c r="A17" s="91">
        <v>10</v>
      </c>
      <c r="B17" s="160"/>
      <c r="C17" s="171"/>
      <c r="D17" s="176" t="s">
        <v>15</v>
      </c>
      <c r="E17" s="215"/>
      <c r="F17" s="216"/>
      <c r="G17" s="217"/>
      <c r="H17" s="38"/>
      <c r="I17" s="215"/>
      <c r="J17" s="216"/>
      <c r="K17" s="217"/>
      <c r="L17" s="38"/>
      <c r="M17" s="215"/>
      <c r="N17" s="216"/>
      <c r="O17" s="217"/>
      <c r="P17" s="38"/>
      <c r="AS17" s="65"/>
    </row>
    <row r="18" spans="1:45" s="72" customFormat="1" ht="12" customHeight="1">
      <c r="A18" s="91">
        <v>11</v>
      </c>
      <c r="B18" s="7"/>
      <c r="C18" s="21"/>
      <c r="D18" s="172" t="s">
        <v>16</v>
      </c>
      <c r="E18" s="215"/>
      <c r="F18" s="216"/>
      <c r="G18" s="217"/>
      <c r="H18" s="38"/>
      <c r="I18" s="215"/>
      <c r="J18" s="216"/>
      <c r="K18" s="217"/>
      <c r="L18" s="38"/>
      <c r="M18" s="215"/>
      <c r="N18" s="216"/>
      <c r="O18" s="217"/>
      <c r="P18" s="38"/>
      <c r="AS18" s="65"/>
    </row>
    <row r="19" spans="1:45" s="72" customFormat="1" ht="12" customHeight="1">
      <c r="A19" s="91">
        <v>12</v>
      </c>
      <c r="B19" s="169"/>
      <c r="C19" s="21"/>
      <c r="D19" s="173" t="s">
        <v>58</v>
      </c>
      <c r="E19" s="215"/>
      <c r="F19" s="216"/>
      <c r="G19" s="217"/>
      <c r="H19" s="38"/>
      <c r="I19" s="215"/>
      <c r="J19" s="216"/>
      <c r="K19" s="217"/>
      <c r="L19" s="38"/>
      <c r="M19" s="215"/>
      <c r="N19" s="216"/>
      <c r="O19" s="217"/>
      <c r="P19" s="38"/>
      <c r="AS19" s="65"/>
    </row>
    <row r="20" spans="1:45" s="72" customFormat="1" ht="12" customHeight="1">
      <c r="A20" s="91">
        <v>13</v>
      </c>
      <c r="B20" s="170"/>
      <c r="C20" s="25"/>
      <c r="D20" s="173" t="s">
        <v>17</v>
      </c>
      <c r="E20" s="215"/>
      <c r="F20" s="216"/>
      <c r="G20" s="217"/>
      <c r="H20" s="99"/>
      <c r="I20" s="215"/>
      <c r="J20" s="216"/>
      <c r="K20" s="217"/>
      <c r="L20" s="99"/>
      <c r="M20" s="215"/>
      <c r="N20" s="216"/>
      <c r="O20" s="217"/>
      <c r="P20" s="99"/>
      <c r="AS20" s="65"/>
    </row>
    <row r="21" spans="1:45" s="72" customFormat="1" ht="12" customHeight="1">
      <c r="A21" s="91">
        <v>14</v>
      </c>
      <c r="B21" s="159"/>
      <c r="C21" s="21"/>
      <c r="D21" s="173"/>
      <c r="E21" s="215"/>
      <c r="F21" s="216"/>
      <c r="G21" s="217"/>
      <c r="H21" s="38"/>
      <c r="I21" s="215"/>
      <c r="J21" s="216"/>
      <c r="K21" s="217"/>
      <c r="L21" s="38"/>
      <c r="M21" s="215"/>
      <c r="N21" s="216"/>
      <c r="O21" s="217"/>
      <c r="P21" s="38"/>
      <c r="AS21" s="65"/>
    </row>
    <row r="22" spans="1:45" s="72" customFormat="1" ht="12" customHeight="1">
      <c r="A22" s="91">
        <v>15</v>
      </c>
      <c r="B22" s="159"/>
      <c r="C22" s="21"/>
      <c r="D22" s="174"/>
      <c r="E22" s="212"/>
      <c r="F22" s="213"/>
      <c r="G22" s="214"/>
      <c r="H22" s="38"/>
      <c r="I22" s="212"/>
      <c r="J22" s="213"/>
      <c r="K22" s="214"/>
      <c r="L22" s="38"/>
      <c r="M22" s="212"/>
      <c r="N22" s="213"/>
      <c r="O22" s="214"/>
      <c r="P22" s="38"/>
      <c r="AS22" s="65"/>
    </row>
    <row r="23" spans="1:45" s="72" customFormat="1" ht="12" customHeight="1">
      <c r="A23" s="91">
        <v>16</v>
      </c>
      <c r="B23" s="29" t="s">
        <v>18</v>
      </c>
      <c r="C23" s="23"/>
      <c r="D23" s="24" t="s">
        <v>19</v>
      </c>
      <c r="E23" s="230" t="s">
        <v>72</v>
      </c>
      <c r="F23" s="231"/>
      <c r="G23" s="232"/>
      <c r="H23" s="40"/>
      <c r="I23" s="230" t="s">
        <v>72</v>
      </c>
      <c r="J23" s="231"/>
      <c r="K23" s="232"/>
      <c r="L23" s="40"/>
      <c r="M23" s="230" t="s">
        <v>72</v>
      </c>
      <c r="N23" s="231"/>
      <c r="O23" s="232"/>
      <c r="P23" s="40"/>
      <c r="AS23" s="65"/>
    </row>
    <row r="24" spans="1:45" s="72" customFormat="1" ht="12" customHeight="1">
      <c r="A24" s="91">
        <v>17</v>
      </c>
      <c r="B24" s="7"/>
      <c r="C24" s="41"/>
      <c r="D24" s="13" t="s">
        <v>57</v>
      </c>
      <c r="E24" s="236" t="s">
        <v>72</v>
      </c>
      <c r="F24" s="237"/>
      <c r="G24" s="238"/>
      <c r="H24" s="38"/>
      <c r="I24" s="236" t="s">
        <v>72</v>
      </c>
      <c r="J24" s="237"/>
      <c r="K24" s="238"/>
      <c r="L24" s="38"/>
      <c r="M24" s="236" t="s">
        <v>72</v>
      </c>
      <c r="N24" s="237"/>
      <c r="O24" s="238"/>
      <c r="P24" s="38"/>
      <c r="AS24" s="65"/>
    </row>
    <row r="25" spans="1:45" s="72" customFormat="1" ht="12" customHeight="1">
      <c r="A25" s="91">
        <v>18</v>
      </c>
      <c r="B25" s="7"/>
      <c r="C25" s="41"/>
      <c r="D25" s="26"/>
      <c r="E25" s="215"/>
      <c r="F25" s="216"/>
      <c r="G25" s="217"/>
      <c r="H25" s="38"/>
      <c r="I25" s="215"/>
      <c r="J25" s="216"/>
      <c r="K25" s="217"/>
      <c r="L25" s="38"/>
      <c r="M25" s="215"/>
      <c r="N25" s="216"/>
      <c r="O25" s="217"/>
      <c r="P25" s="38"/>
      <c r="AS25" s="65"/>
    </row>
    <row r="26" spans="1:45" s="72" customFormat="1" ht="12" customHeight="1">
      <c r="A26" s="91">
        <v>19</v>
      </c>
      <c r="B26" s="7"/>
      <c r="C26" s="41"/>
      <c r="D26" s="26"/>
      <c r="E26" s="215"/>
      <c r="F26" s="216"/>
      <c r="G26" s="217"/>
      <c r="H26" s="38"/>
      <c r="I26" s="215"/>
      <c r="J26" s="216"/>
      <c r="K26" s="217"/>
      <c r="L26" s="38"/>
      <c r="M26" s="215"/>
      <c r="N26" s="216"/>
      <c r="O26" s="217"/>
      <c r="P26" s="38"/>
      <c r="AS26" s="65"/>
    </row>
    <row r="27" spans="1:45" s="72" customFormat="1" ht="12" customHeight="1">
      <c r="A27" s="91">
        <v>20</v>
      </c>
      <c r="B27" s="161"/>
      <c r="C27" s="41"/>
      <c r="D27" s="26"/>
      <c r="E27" s="215"/>
      <c r="F27" s="216"/>
      <c r="G27" s="217"/>
      <c r="H27" s="38"/>
      <c r="I27" s="215"/>
      <c r="J27" s="216"/>
      <c r="K27" s="217"/>
      <c r="L27" s="38"/>
      <c r="M27" s="215"/>
      <c r="N27" s="216"/>
      <c r="O27" s="217"/>
      <c r="P27" s="38"/>
      <c r="AS27" s="65"/>
    </row>
    <row r="28" spans="1:45" s="72" customFormat="1" ht="12" customHeight="1">
      <c r="A28" s="91">
        <v>21</v>
      </c>
      <c r="B28" s="179"/>
      <c r="C28" s="180"/>
      <c r="D28" s="26"/>
      <c r="E28" s="215"/>
      <c r="F28" s="216"/>
      <c r="G28" s="217"/>
      <c r="H28" s="38"/>
      <c r="I28" s="215"/>
      <c r="J28" s="216"/>
      <c r="K28" s="217"/>
      <c r="L28" s="38"/>
      <c r="M28" s="215"/>
      <c r="N28" s="216"/>
      <c r="O28" s="217"/>
      <c r="P28" s="38"/>
      <c r="AS28" s="65"/>
    </row>
    <row r="29" spans="1:45" s="72" customFormat="1" ht="12" customHeight="1">
      <c r="A29" s="91">
        <v>22</v>
      </c>
      <c r="B29" s="161"/>
      <c r="C29" s="178"/>
      <c r="D29" s="26"/>
      <c r="E29" s="215"/>
      <c r="F29" s="216"/>
      <c r="G29" s="217"/>
      <c r="H29" s="38"/>
      <c r="I29" s="215"/>
      <c r="J29" s="216"/>
      <c r="K29" s="217"/>
      <c r="L29" s="38"/>
      <c r="M29" s="215"/>
      <c r="N29" s="216"/>
      <c r="O29" s="217"/>
      <c r="P29" s="38"/>
      <c r="AS29" s="65"/>
    </row>
    <row r="30" spans="1:45" s="72" customFormat="1" ht="12" customHeight="1">
      <c r="A30" s="91">
        <v>23</v>
      </c>
      <c r="B30" s="227"/>
      <c r="C30" s="228"/>
      <c r="D30" s="229"/>
      <c r="E30" s="212"/>
      <c r="F30" s="213"/>
      <c r="G30" s="214"/>
      <c r="H30" s="38"/>
      <c r="I30" s="212"/>
      <c r="J30" s="213"/>
      <c r="K30" s="214"/>
      <c r="L30" s="38"/>
      <c r="M30" s="212"/>
      <c r="N30" s="213"/>
      <c r="O30" s="214"/>
      <c r="P30" s="38"/>
      <c r="AS30" s="65"/>
    </row>
    <row r="31" spans="1:45" s="72" customFormat="1" ht="12" customHeight="1">
      <c r="A31" s="91">
        <v>25</v>
      </c>
      <c r="B31" s="29" t="s">
        <v>20</v>
      </c>
      <c r="C31" s="37"/>
      <c r="D31" s="42"/>
      <c r="E31" s="22"/>
      <c r="F31" s="43">
        <f>CHOOSE(M31,1,6.4516,0.01)</f>
        <v>1</v>
      </c>
      <c r="G31" s="44"/>
      <c r="H31" s="45"/>
      <c r="I31" s="46"/>
      <c r="J31" s="43">
        <f>CHOOSE(M31,1,6.4516,0.01)</f>
        <v>1</v>
      </c>
      <c r="K31" s="30"/>
      <c r="L31" s="30" t="s">
        <v>21</v>
      </c>
      <c r="M31" s="47">
        <v>1</v>
      </c>
      <c r="N31" s="43">
        <f>CHOOSE(M31,1,6.4516,0.01)</f>
        <v>1</v>
      </c>
      <c r="O31" s="48" t="str">
        <f>CHOOSE(M31,"cm²","sq in","mm²")</f>
        <v>cm²</v>
      </c>
      <c r="P31" s="49"/>
      <c r="AS31" s="65"/>
    </row>
    <row r="32" spans="1:45" s="72" customFormat="1" ht="12" customHeight="1">
      <c r="A32" s="91">
        <v>26</v>
      </c>
      <c r="B32" s="7"/>
      <c r="C32" s="41"/>
      <c r="D32" s="51"/>
      <c r="E32" s="51"/>
      <c r="F32" s="52">
        <f>CHOOSE(M32,1,0.068948,0.980665,0.01,10,0.00001)</f>
        <v>1</v>
      </c>
      <c r="G32" s="51"/>
      <c r="H32" s="51"/>
      <c r="I32" s="51"/>
      <c r="J32" s="52">
        <f>CHOOSE(M32,1,0.068948,0.980665,0.01,10,0.00001)</f>
        <v>1</v>
      </c>
      <c r="K32" s="59"/>
      <c r="L32" s="59" t="s">
        <v>22</v>
      </c>
      <c r="M32" s="27">
        <v>1</v>
      </c>
      <c r="N32" s="52">
        <f>CHOOSE(M32,1,0.068948,0.980665,0.01,10,0.00001)</f>
        <v>1</v>
      </c>
      <c r="O32" s="53" t="str">
        <f>CHOOSE(M32,"BarG","PSIG","kg/cm² G","kPa G","MPa G","Pa G")</f>
        <v>BarG</v>
      </c>
      <c r="P32" s="54"/>
      <c r="AS32" s="65"/>
    </row>
    <row r="33" spans="1:45" s="72" customFormat="1" ht="12" customHeight="1">
      <c r="A33" s="91">
        <v>27</v>
      </c>
      <c r="B33" s="7"/>
      <c r="C33" s="41"/>
      <c r="D33" s="51"/>
      <c r="E33" s="51"/>
      <c r="F33" s="52">
        <f>CHOOSE(M33,1,0.4535924,1000,3600,3600000,E38/22.404,E38/13.946,E38/836.7,E38*49.794,E38/23.695)</f>
        <v>1</v>
      </c>
      <c r="G33" s="51"/>
      <c r="H33" s="51"/>
      <c r="I33" s="51"/>
      <c r="J33" s="52">
        <f>CHOOSE(M33,1,0.4535924,1000,3600,3600000,I38/22.404,I38/13.946,I38/836.7,I38*49.794,I38/23.695)</f>
        <v>1</v>
      </c>
      <c r="K33" s="59"/>
      <c r="L33" s="59" t="s">
        <v>23</v>
      </c>
      <c r="M33" s="27">
        <v>1</v>
      </c>
      <c r="N33" s="52">
        <f>CHOOSE(M33,1,0.4535924,1000,3600,3600000,M38/22.404,M38/13.946,M38/836.7,M38*49.794,M38/23.695)</f>
        <v>1</v>
      </c>
      <c r="O33" s="53" t="str">
        <f>CHOOSE(M33,"kg/hr","lb/hr","metric t/hr","kg/s","metric t/s","Nm³/hr","SCFM","SCFH","MM SCFD","Sm³/hr")</f>
        <v>kg/hr</v>
      </c>
      <c r="P33" s="54"/>
      <c r="AS33" s="65"/>
    </row>
    <row r="34" spans="1:45" s="72" customFormat="1" ht="12" customHeight="1">
      <c r="A34" s="91">
        <v>28</v>
      </c>
      <c r="B34" s="7"/>
      <c r="C34" s="51"/>
      <c r="D34" s="51"/>
      <c r="E34" s="51"/>
      <c r="F34" s="52">
        <f>CHOOSE(M34,1,0.2271,0.06,0.001/G38,0.00045359/G38,3.6/G38,0.00662446,0.2728,3600,3.6)</f>
        <v>1</v>
      </c>
      <c r="G34" s="51"/>
      <c r="H34" s="51"/>
      <c r="I34" s="51"/>
      <c r="J34" s="52">
        <f>CHOOSE(M34,1,0.2271,0.06,0.001/K38,0.00045359/K38,3.6/K38,0.00662446,0.2728,3600,3.6)</f>
        <v>1</v>
      </c>
      <c r="K34" s="59"/>
      <c r="L34" s="59" t="s">
        <v>24</v>
      </c>
      <c r="M34" s="27">
        <v>1</v>
      </c>
      <c r="N34" s="52">
        <f>CHOOSE(M34,1,0.2271,0.06,0.001/O38,0.00045359/O38,3.6/O38,0.00662446,0.2728,3600,3.6)</f>
        <v>1</v>
      </c>
      <c r="O34" s="53" t="str">
        <f>CHOOSE(M34,"m³/hr","US-GPM","lit/min","kg/hr","lb/hr","kg/s","Brl/Day","Imp-GPM","m³/s","lit/s")</f>
        <v>m³/hr</v>
      </c>
      <c r="P34" s="54"/>
      <c r="AS34" s="65"/>
    </row>
    <row r="35" spans="1:45" s="72" customFormat="1" ht="12" customHeight="1">
      <c r="A35" s="91">
        <v>29</v>
      </c>
      <c r="B35" s="7"/>
      <c r="C35" s="41"/>
      <c r="D35" s="51"/>
      <c r="E35" s="51"/>
      <c r="F35" s="52" t="e">
        <f>IF(ISBLANK(G41),#N/A,CHOOSE(M35,(G41+273.15),(G41+460)/1.8,G41,G41/1.8))</f>
        <v>#N/A</v>
      </c>
      <c r="G35" s="51"/>
      <c r="H35" s="58"/>
      <c r="I35" s="51"/>
      <c r="J35" s="52" t="e">
        <f>IF(ISBLANK(K41),#N/A,CHOOSE(M35,(K41+273.15),(K41+460)/1.8,K41,K41/1.8))</f>
        <v>#N/A</v>
      </c>
      <c r="K35" s="59"/>
      <c r="L35" s="59" t="s">
        <v>25</v>
      </c>
      <c r="M35" s="27">
        <v>1</v>
      </c>
      <c r="N35" s="52" t="e">
        <f>IF(ISBLANK(O41),#N/A,CHOOSE(M35,(O41+273.15),(O41+460)/1.8,O41,O41/1.8))</f>
        <v>#N/A</v>
      </c>
      <c r="O35" s="53" t="str">
        <f>CHOOSE(M35,"ºC","ºF","ºK","ºR")</f>
        <v>ºC</v>
      </c>
      <c r="P35" s="38"/>
      <c r="AS35" s="65"/>
    </row>
    <row r="36" spans="1:45" s="72" customFormat="1" ht="12" customHeight="1">
      <c r="A36" s="91">
        <v>30</v>
      </c>
      <c r="B36" s="29" t="s">
        <v>26</v>
      </c>
      <c r="C36" s="30"/>
      <c r="D36" s="31" t="s">
        <v>27</v>
      </c>
      <c r="E36" s="230"/>
      <c r="F36" s="231"/>
      <c r="G36" s="232"/>
      <c r="H36" s="38"/>
      <c r="I36" s="230"/>
      <c r="J36" s="231"/>
      <c r="K36" s="232"/>
      <c r="L36" s="40"/>
      <c r="M36" s="230"/>
      <c r="N36" s="231"/>
      <c r="O36" s="232"/>
      <c r="P36" s="40"/>
      <c r="AS36" s="65"/>
    </row>
    <row r="37" spans="1:45" s="72" customFormat="1" ht="12" customHeight="1">
      <c r="A37" s="91">
        <v>31</v>
      </c>
      <c r="B37" s="162"/>
      <c r="C37" s="25"/>
      <c r="D37" s="8" t="s">
        <v>65</v>
      </c>
      <c r="E37" s="236"/>
      <c r="F37" s="237" t="e">
        <f>IF(ISBLANK(G43),#N/A,(G43*(1+E44)-#REF!)*F32)</f>
        <v>#N/A</v>
      </c>
      <c r="G37" s="238"/>
      <c r="H37" s="38"/>
      <c r="I37" s="236"/>
      <c r="J37" s="237" t="e">
        <f>IF(ISBLANK(K43),#N/A,(K43*(1+I44)-#REF!)*J32)</f>
        <v>#N/A</v>
      </c>
      <c r="K37" s="238"/>
      <c r="L37" s="38"/>
      <c r="M37" s="236"/>
      <c r="N37" s="237" t="e">
        <f>IF(ISBLANK(O43),#N/A,(O43*(1+M44)-#REF!)*N32)</f>
        <v>#N/A</v>
      </c>
      <c r="O37" s="238"/>
      <c r="P37" s="38"/>
      <c r="AS37" s="65"/>
    </row>
    <row r="38" spans="1:45" s="72" customFormat="1" ht="12" customHeight="1">
      <c r="A38" s="91">
        <v>32</v>
      </c>
      <c r="B38" s="7"/>
      <c r="C38" s="50" t="s">
        <v>29</v>
      </c>
      <c r="D38" s="13" t="s">
        <v>30</v>
      </c>
      <c r="E38" s="195"/>
      <c r="F38" s="28" t="e">
        <f>F37+1.013</f>
        <v>#N/A</v>
      </c>
      <c r="G38" s="33"/>
      <c r="H38" s="38"/>
      <c r="I38" s="195"/>
      <c r="J38" s="28" t="e">
        <f>J37+1.013</f>
        <v>#N/A</v>
      </c>
      <c r="K38" s="33"/>
      <c r="L38" s="38"/>
      <c r="M38" s="195"/>
      <c r="N38" s="28" t="e">
        <f>N37+1.013</f>
        <v>#N/A</v>
      </c>
      <c r="O38" s="33"/>
      <c r="P38" s="38"/>
      <c r="AS38" s="65"/>
    </row>
    <row r="39" spans="1:45" s="72" customFormat="1" ht="12" customHeight="1">
      <c r="A39" s="91">
        <v>33</v>
      </c>
      <c r="B39" s="7"/>
      <c r="C39" s="241" t="s">
        <v>31</v>
      </c>
      <c r="D39" s="13"/>
      <c r="E39" s="196"/>
      <c r="F39" s="14" t="s">
        <v>32</v>
      </c>
      <c r="G39" s="33"/>
      <c r="H39" s="38"/>
      <c r="I39" s="196"/>
      <c r="J39" s="14" t="s">
        <v>32</v>
      </c>
      <c r="K39" s="33"/>
      <c r="L39" s="38"/>
      <c r="M39" s="196"/>
      <c r="N39" s="14" t="s">
        <v>32</v>
      </c>
      <c r="O39" s="33"/>
      <c r="P39" s="38"/>
      <c r="AS39" s="65"/>
    </row>
    <row r="40" spans="1:45" s="72" customFormat="1" ht="12" customHeight="1">
      <c r="A40" s="91">
        <v>34</v>
      </c>
      <c r="B40" s="159"/>
      <c r="C40" s="50" t="s">
        <v>73</v>
      </c>
      <c r="D40" s="13" t="s">
        <v>33</v>
      </c>
      <c r="E40" s="9"/>
      <c r="F40" s="28" t="e">
        <f>#REF!*F32+1.013</f>
        <v>#REF!</v>
      </c>
      <c r="G40" s="34"/>
      <c r="H40" s="38"/>
      <c r="I40" s="9"/>
      <c r="J40" s="28" t="e">
        <f>#REF!*J32+1.013</f>
        <v>#REF!</v>
      </c>
      <c r="K40" s="34"/>
      <c r="L40" s="38"/>
      <c r="M40" s="9"/>
      <c r="N40" s="28" t="e">
        <f>#REF!*N32+1.013</f>
        <v>#REF!</v>
      </c>
      <c r="O40" s="34"/>
      <c r="P40" s="38"/>
      <c r="AS40" s="65"/>
    </row>
    <row r="41" spans="1:45" s="72" customFormat="1" ht="12" customHeight="1">
      <c r="A41" s="91">
        <v>35</v>
      </c>
      <c r="B41" s="7"/>
      <c r="C41" s="241" t="s">
        <v>34</v>
      </c>
      <c r="D41" s="13" t="s">
        <v>35</v>
      </c>
      <c r="E41" s="197"/>
      <c r="F41" s="198" t="s">
        <v>36</v>
      </c>
      <c r="G41" s="199"/>
      <c r="H41" s="99"/>
      <c r="I41" s="197"/>
      <c r="J41" s="198" t="s">
        <v>36</v>
      </c>
      <c r="K41" s="199"/>
      <c r="L41" s="99"/>
      <c r="M41" s="197"/>
      <c r="N41" s="198" t="s">
        <v>36</v>
      </c>
      <c r="O41" s="199"/>
      <c r="P41" s="99"/>
      <c r="AS41" s="65"/>
    </row>
    <row r="42" spans="1:45" s="72" customFormat="1" ht="12" customHeight="1">
      <c r="A42" s="91">
        <v>36</v>
      </c>
      <c r="B42" s="7"/>
      <c r="C42" s="41" t="s">
        <v>37</v>
      </c>
      <c r="D42" s="13" t="s">
        <v>38</v>
      </c>
      <c r="E42" s="200"/>
      <c r="F42" s="201" t="e">
        <f>F40/F38</f>
        <v>#REF!</v>
      </c>
      <c r="G42" s="202"/>
      <c r="H42" s="99"/>
      <c r="I42" s="200"/>
      <c r="J42" s="201" t="e">
        <f>J40/J38</f>
        <v>#REF!</v>
      </c>
      <c r="K42" s="202"/>
      <c r="L42" s="99"/>
      <c r="M42" s="200"/>
      <c r="N42" s="201" t="e">
        <f>N40/N38</f>
        <v>#REF!</v>
      </c>
      <c r="O42" s="202"/>
      <c r="P42" s="99"/>
      <c r="AS42" s="65"/>
    </row>
    <row r="43" spans="1:45" s="72" customFormat="1" ht="12" customHeight="1">
      <c r="A43" s="91">
        <v>37</v>
      </c>
      <c r="B43" s="7"/>
      <c r="C43" s="241" t="s">
        <v>39</v>
      </c>
      <c r="D43" s="13" t="s">
        <v>40</v>
      </c>
      <c r="E43" s="200"/>
      <c r="F43" s="203"/>
      <c r="G43" s="204"/>
      <c r="H43" s="99"/>
      <c r="I43" s="200"/>
      <c r="J43" s="203"/>
      <c r="K43" s="204"/>
      <c r="L43" s="99"/>
      <c r="M43" s="200"/>
      <c r="N43" s="203"/>
      <c r="O43" s="204"/>
      <c r="P43" s="99"/>
      <c r="AS43" s="65"/>
    </row>
    <row r="44" spans="1:45" s="72" customFormat="1" ht="12" customHeight="1">
      <c r="A44" s="91">
        <v>38</v>
      </c>
      <c r="B44" s="158"/>
      <c r="C44" s="243" t="s">
        <v>41</v>
      </c>
      <c r="D44" s="55" t="s">
        <v>42</v>
      </c>
      <c r="E44" s="205">
        <v>0.1</v>
      </c>
      <c r="F44" s="56"/>
      <c r="G44" s="57">
        <v>0.07</v>
      </c>
      <c r="H44" s="104"/>
      <c r="I44" s="205">
        <v>0.1</v>
      </c>
      <c r="J44" s="56"/>
      <c r="K44" s="57">
        <v>0.07</v>
      </c>
      <c r="L44" s="104"/>
      <c r="M44" s="205">
        <v>0.1</v>
      </c>
      <c r="N44" s="56"/>
      <c r="O44" s="57">
        <v>0.07</v>
      </c>
      <c r="P44" s="104"/>
      <c r="AS44" s="65"/>
    </row>
    <row r="45" spans="1:45" s="72" customFormat="1" ht="12" customHeight="1">
      <c r="A45" s="91">
        <v>39</v>
      </c>
      <c r="B45" s="7" t="s">
        <v>43</v>
      </c>
      <c r="C45" s="50"/>
      <c r="D45" s="8" t="s">
        <v>44</v>
      </c>
      <c r="E45" s="9"/>
      <c r="F45" s="166"/>
      <c r="G45" s="167"/>
      <c r="H45" s="168"/>
      <c r="I45" s="9"/>
      <c r="J45" s="166"/>
      <c r="K45" s="167"/>
      <c r="L45" s="168"/>
      <c r="M45" s="9"/>
      <c r="N45" s="166"/>
      <c r="O45" s="167"/>
      <c r="P45" s="38"/>
      <c r="AS45" s="65"/>
    </row>
    <row r="46" spans="1:45" s="72" customFormat="1" ht="12" customHeight="1">
      <c r="A46" s="91">
        <v>40</v>
      </c>
      <c r="B46" s="7"/>
      <c r="C46" s="241"/>
      <c r="D46" s="13" t="s">
        <v>45</v>
      </c>
      <c r="E46" s="9"/>
      <c r="F46" s="14" t="s">
        <v>46</v>
      </c>
      <c r="G46" s="11"/>
      <c r="H46" s="38"/>
      <c r="I46" s="9"/>
      <c r="J46" s="14" t="s">
        <v>46</v>
      </c>
      <c r="K46" s="11"/>
      <c r="L46" s="38"/>
      <c r="M46" s="9"/>
      <c r="N46" s="14" t="s">
        <v>46</v>
      </c>
      <c r="O46" s="11"/>
      <c r="P46" s="38"/>
      <c r="AS46" s="65"/>
    </row>
    <row r="47" spans="1:45" s="72" customFormat="1" ht="12" customHeight="1">
      <c r="A47" s="91">
        <v>41</v>
      </c>
      <c r="B47" s="159" t="s">
        <v>74</v>
      </c>
      <c r="C47" s="241"/>
      <c r="D47" s="242" t="s">
        <v>28</v>
      </c>
      <c r="E47" s="15"/>
      <c r="F47" s="10">
        <f>IF(G13&lt;15,G13*2.54*0.93,G13/10*0.93)</f>
        <v>0</v>
      </c>
      <c r="G47" s="16"/>
      <c r="H47" s="99"/>
      <c r="I47" s="15"/>
      <c r="J47" s="10">
        <f>IF(K13&lt;15,K13*2.54*0.93,K13/10*0.93)</f>
        <v>0</v>
      </c>
      <c r="K47" s="16"/>
      <c r="L47" s="99"/>
      <c r="M47" s="15"/>
      <c r="N47" s="10">
        <f>IF(O13&lt;15,O13*2.54*0.93,O13/10*0.93)</f>
        <v>0</v>
      </c>
      <c r="O47" s="16"/>
      <c r="P47" s="99"/>
      <c r="AS47" s="65"/>
    </row>
    <row r="48" spans="1:45" s="72" customFormat="1" ht="12" customHeight="1">
      <c r="A48" s="91">
        <v>43</v>
      </c>
      <c r="B48" s="7"/>
      <c r="C48" s="98" t="s">
        <v>47</v>
      </c>
      <c r="D48" s="17" t="s">
        <v>48</v>
      </c>
      <c r="E48" s="18"/>
      <c r="F48" s="19">
        <f>PI()*F47^2/4</f>
        <v>0</v>
      </c>
      <c r="G48" s="20"/>
      <c r="H48" s="20"/>
      <c r="I48" s="18"/>
      <c r="J48" s="19">
        <f>PI()*J47^2/4</f>
        <v>0</v>
      </c>
      <c r="K48" s="20"/>
      <c r="L48" s="20"/>
      <c r="M48" s="18"/>
      <c r="N48" s="19">
        <f>PI()*N47^2/4</f>
        <v>0</v>
      </c>
      <c r="O48" s="20"/>
      <c r="P48" s="20"/>
      <c r="AS48" s="65"/>
    </row>
    <row r="49" spans="1:45" s="72" customFormat="1" ht="12" customHeight="1">
      <c r="A49" s="91">
        <v>45</v>
      </c>
      <c r="B49" s="105" t="s">
        <v>49</v>
      </c>
      <c r="C49" s="106"/>
      <c r="D49" s="93"/>
      <c r="E49" s="233"/>
      <c r="F49" s="234"/>
      <c r="G49" s="235"/>
      <c r="H49" s="94"/>
      <c r="I49" s="233"/>
      <c r="J49" s="234"/>
      <c r="K49" s="235"/>
      <c r="L49" s="94"/>
      <c r="M49" s="233"/>
      <c r="N49" s="234"/>
      <c r="O49" s="235"/>
      <c r="P49" s="94"/>
      <c r="AS49" s="65"/>
    </row>
    <row r="50" spans="1:45" s="72" customFormat="1" ht="12" customHeight="1">
      <c r="A50" s="91">
        <v>46</v>
      </c>
      <c r="B50" s="105" t="s">
        <v>50</v>
      </c>
      <c r="C50" s="106"/>
      <c r="D50" s="93"/>
      <c r="E50" s="233"/>
      <c r="F50" s="234"/>
      <c r="G50" s="235"/>
      <c r="H50" s="94"/>
      <c r="I50" s="233"/>
      <c r="J50" s="234"/>
      <c r="K50" s="235"/>
      <c r="L50" s="94"/>
      <c r="M50" s="233"/>
      <c r="N50" s="234"/>
      <c r="O50" s="235"/>
      <c r="P50" s="94"/>
      <c r="AS50" s="65"/>
    </row>
    <row r="51" spans="1:45" s="72" customFormat="1" ht="12" customHeight="1">
      <c r="A51" s="91">
        <v>47</v>
      </c>
      <c r="B51" s="29" t="s">
        <v>51</v>
      </c>
      <c r="C51" s="107"/>
      <c r="D51" s="192" t="s">
        <v>52</v>
      </c>
      <c r="E51" s="108"/>
      <c r="F51" s="109"/>
      <c r="G51" s="110"/>
      <c r="H51" s="40"/>
      <c r="I51" s="108"/>
      <c r="J51" s="109"/>
      <c r="K51" s="110"/>
      <c r="L51" s="40"/>
      <c r="M51" s="108"/>
      <c r="N51" s="109"/>
      <c r="O51" s="110"/>
      <c r="P51" s="40"/>
      <c r="AS51" s="65"/>
    </row>
    <row r="52" spans="1:45" s="72" customFormat="1" ht="12" customHeight="1">
      <c r="A52" s="91">
        <v>48</v>
      </c>
      <c r="B52" s="158"/>
      <c r="C52" s="111" t="s">
        <v>53</v>
      </c>
      <c r="D52" s="193" t="s">
        <v>54</v>
      </c>
      <c r="E52" s="112"/>
      <c r="F52" s="113"/>
      <c r="G52" s="114"/>
      <c r="H52" s="97"/>
      <c r="I52" s="112"/>
      <c r="J52" s="113"/>
      <c r="K52" s="114"/>
      <c r="L52" s="97"/>
      <c r="M52" s="112"/>
      <c r="N52" s="113"/>
      <c r="O52" s="114"/>
      <c r="P52" s="97"/>
      <c r="AS52" s="65"/>
    </row>
    <row r="53" spans="1:45" s="72" customFormat="1" ht="12" customHeight="1">
      <c r="A53" s="91">
        <v>49</v>
      </c>
      <c r="B53" s="115"/>
      <c r="C53" s="116"/>
      <c r="D53" s="116"/>
      <c r="E53" s="117"/>
      <c r="F53" s="118"/>
      <c r="G53" s="117"/>
      <c r="H53" s="119"/>
      <c r="I53" s="117"/>
      <c r="J53" s="118"/>
      <c r="K53" s="117"/>
      <c r="L53" s="119"/>
      <c r="M53" s="117"/>
      <c r="N53" s="118"/>
      <c r="O53" s="120"/>
      <c r="P53" s="49"/>
      <c r="AS53" s="65"/>
    </row>
    <row r="54" spans="1:45" s="72" customFormat="1" ht="12" customHeight="1">
      <c r="A54" s="91">
        <v>50</v>
      </c>
      <c r="B54" s="121"/>
      <c r="C54" s="122"/>
      <c r="D54" s="122"/>
      <c r="E54" s="123"/>
      <c r="F54" s="124"/>
      <c r="G54" s="123"/>
      <c r="H54" s="125"/>
      <c r="I54" s="123"/>
      <c r="J54" s="124"/>
      <c r="K54" s="123"/>
      <c r="L54" s="125"/>
      <c r="M54" s="123"/>
      <c r="N54" s="124"/>
      <c r="O54" s="126"/>
      <c r="P54" s="127"/>
      <c r="AS54" s="65"/>
    </row>
    <row r="55" spans="1:45" s="72" customFormat="1" ht="12" customHeight="1">
      <c r="A55" s="91">
        <v>51</v>
      </c>
      <c r="B55" s="128" t="s">
        <v>55</v>
      </c>
      <c r="C55" s="129"/>
      <c r="D55" s="129" t="s">
        <v>56</v>
      </c>
      <c r="E55" s="129"/>
      <c r="F55" s="51"/>
      <c r="G55" s="129"/>
      <c r="H55" s="129"/>
      <c r="I55" s="129"/>
      <c r="J55" s="51"/>
      <c r="K55" s="129"/>
      <c r="L55" s="54"/>
      <c r="M55" s="184"/>
      <c r="N55" s="185"/>
      <c r="O55" s="185"/>
      <c r="P55" s="186"/>
      <c r="AS55" s="65"/>
    </row>
    <row r="56" spans="1:45" s="72" customFormat="1" ht="12" customHeight="1">
      <c r="A56" s="91">
        <v>52</v>
      </c>
      <c r="B56" s="163"/>
      <c r="C56" s="129"/>
      <c r="D56" s="129"/>
      <c r="E56" s="129"/>
      <c r="F56" s="51"/>
      <c r="G56" s="129"/>
      <c r="H56" s="129"/>
      <c r="I56" s="129"/>
      <c r="J56" s="51"/>
      <c r="K56" s="129"/>
      <c r="L56" s="54"/>
      <c r="M56" s="187"/>
      <c r="N56" s="183"/>
      <c r="O56" s="183"/>
      <c r="P56" s="188"/>
      <c r="AS56" s="65"/>
    </row>
    <row r="57" spans="1:45" s="72" customFormat="1" ht="12" customHeight="1">
      <c r="A57" s="91">
        <v>53</v>
      </c>
      <c r="B57" s="163"/>
      <c r="C57" s="129"/>
      <c r="D57" s="129"/>
      <c r="E57" s="129"/>
      <c r="F57" s="51"/>
      <c r="G57" s="129"/>
      <c r="H57" s="129"/>
      <c r="I57" s="129"/>
      <c r="J57" s="51"/>
      <c r="K57" s="129"/>
      <c r="L57" s="54"/>
      <c r="M57" s="187"/>
      <c r="N57" s="183"/>
      <c r="O57" s="225" t="s">
        <v>63</v>
      </c>
      <c r="P57" s="188"/>
      <c r="AS57" s="65"/>
    </row>
    <row r="58" spans="1:45" s="72" customFormat="1" ht="12" customHeight="1">
      <c r="A58" s="91">
        <v>54</v>
      </c>
      <c r="B58" s="163"/>
      <c r="C58" s="129"/>
      <c r="D58" s="129"/>
      <c r="E58" s="129"/>
      <c r="F58" s="51"/>
      <c r="G58" s="129"/>
      <c r="H58" s="129"/>
      <c r="I58" s="129"/>
      <c r="J58" s="51"/>
      <c r="K58" s="129"/>
      <c r="L58" s="54"/>
      <c r="M58" s="187"/>
      <c r="N58" s="183"/>
      <c r="O58" s="226"/>
      <c r="P58" s="188"/>
      <c r="AS58" s="65"/>
    </row>
    <row r="59" spans="1:45" s="72" customFormat="1" ht="12" customHeight="1">
      <c r="A59" s="91">
        <v>55</v>
      </c>
      <c r="B59" s="163"/>
      <c r="C59" s="129"/>
      <c r="D59" s="129"/>
      <c r="E59" s="129"/>
      <c r="F59" s="51"/>
      <c r="G59" s="129"/>
      <c r="H59" s="129"/>
      <c r="I59" s="129"/>
      <c r="J59" s="51"/>
      <c r="K59" s="182"/>
      <c r="L59" s="54"/>
      <c r="M59" s="187"/>
      <c r="N59" s="183"/>
      <c r="O59" s="191" t="s">
        <v>62</v>
      </c>
      <c r="P59" s="188"/>
      <c r="AS59" s="65"/>
    </row>
    <row r="60" spans="1:45" s="72" customFormat="1" ht="12" customHeight="1">
      <c r="A60" s="91">
        <v>56</v>
      </c>
      <c r="B60" s="163"/>
      <c r="C60" s="129"/>
      <c r="D60" s="129"/>
      <c r="E60" s="129"/>
      <c r="F60" s="51"/>
      <c r="G60" s="129"/>
      <c r="H60" s="129"/>
      <c r="I60" s="129"/>
      <c r="J60" s="51"/>
      <c r="K60" s="129"/>
      <c r="L60" s="54"/>
      <c r="M60" s="223" t="s">
        <v>61</v>
      </c>
      <c r="N60" s="183"/>
      <c r="O60" s="183"/>
      <c r="P60" s="188"/>
      <c r="AS60" s="65"/>
    </row>
    <row r="61" spans="1:45" s="72" customFormat="1" ht="12" customHeight="1">
      <c r="A61" s="91">
        <v>57</v>
      </c>
      <c r="B61" s="164"/>
      <c r="C61" s="130"/>
      <c r="D61" s="130"/>
      <c r="E61" s="130"/>
      <c r="F61" s="58"/>
      <c r="G61" s="130"/>
      <c r="H61" s="130"/>
      <c r="I61" s="130"/>
      <c r="J61" s="58"/>
      <c r="K61" s="130"/>
      <c r="L61" s="127"/>
      <c r="M61" s="224"/>
      <c r="N61" s="189"/>
      <c r="O61" s="189"/>
      <c r="P61" s="190"/>
      <c r="AS61" s="65"/>
    </row>
    <row r="62" spans="1:45" s="72" customFormat="1" ht="27.75" customHeight="1">
      <c r="A62" s="65"/>
      <c r="B62" s="131"/>
      <c r="C62" s="131"/>
      <c r="J62" s="132"/>
      <c r="N62" s="132"/>
      <c r="AS62" s="65"/>
    </row>
    <row r="63" spans="1:45" s="72" customFormat="1" ht="27.75" customHeight="1">
      <c r="A63" s="65"/>
      <c r="B63" s="131"/>
      <c r="C63" s="131"/>
      <c r="J63" s="132"/>
      <c r="N63" s="132"/>
      <c r="Q63" s="181"/>
      <c r="AS63" s="65"/>
    </row>
    <row r="64" spans="1:45" s="72" customFormat="1" ht="15" customHeight="1">
      <c r="A64" s="65"/>
      <c r="B64" s="131"/>
      <c r="C64" s="131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AS64" s="65"/>
    </row>
    <row r="65" spans="1:45" s="72" customFormat="1" ht="12" customHeight="1">
      <c r="A65" s="65"/>
      <c r="B65" s="131"/>
      <c r="C65" s="131"/>
      <c r="J65" s="132"/>
      <c r="N65" s="132"/>
      <c r="AS65" s="65"/>
    </row>
    <row r="66" spans="1:45" s="72" customFormat="1" ht="12" customHeight="1">
      <c r="A66" s="65"/>
      <c r="B66" s="131"/>
      <c r="C66" s="131"/>
      <c r="AS66" s="65"/>
    </row>
    <row r="67" spans="1:45" s="72" customFormat="1" ht="13.5" customHeight="1">
      <c r="A67" s="65"/>
      <c r="B67" s="131"/>
      <c r="C67" s="131"/>
      <c r="J67" s="132"/>
      <c r="M67" s="133"/>
      <c r="N67" s="132"/>
      <c r="AS67" s="65"/>
    </row>
    <row r="68" spans="1:45" s="72" customFormat="1" ht="13.5" customHeight="1">
      <c r="A68" s="65"/>
      <c r="B68" s="131"/>
      <c r="C68" s="131"/>
      <c r="J68" s="132"/>
      <c r="M68" s="133"/>
      <c r="N68" s="132"/>
      <c r="AS68" s="65"/>
    </row>
    <row r="69" spans="1:45" s="72" customFormat="1" ht="13.5" customHeight="1">
      <c r="A69" s="65"/>
      <c r="B69" s="131"/>
      <c r="C69" s="131"/>
      <c r="J69" s="132"/>
      <c r="M69" s="133"/>
      <c r="N69" s="132"/>
      <c r="AS69" s="65"/>
    </row>
    <row r="70" spans="1:45" s="72" customFormat="1" ht="13.5" customHeight="1">
      <c r="A70" s="65"/>
      <c r="B70" s="131"/>
      <c r="C70" s="131"/>
      <c r="J70" s="132"/>
      <c r="M70" s="133"/>
      <c r="N70" s="132"/>
      <c r="AS70" s="65"/>
    </row>
    <row r="71" spans="1:45" s="72" customFormat="1" ht="12" customHeight="1">
      <c r="A71" s="65"/>
      <c r="B71" s="131"/>
      <c r="C71" s="131"/>
      <c r="J71" s="132"/>
      <c r="M71" s="133"/>
      <c r="N71" s="132"/>
      <c r="AS71" s="65"/>
    </row>
    <row r="72" spans="1:45" s="72" customFormat="1" ht="12" customHeight="1">
      <c r="A72" s="65"/>
      <c r="B72" s="131"/>
      <c r="C72" s="131"/>
      <c r="J72" s="132"/>
      <c r="M72" s="133"/>
      <c r="N72" s="132"/>
      <c r="AS72" s="65"/>
    </row>
    <row r="73" spans="1:45" s="72" customFormat="1" ht="12" customHeight="1">
      <c r="A73" s="65"/>
      <c r="B73" s="131"/>
      <c r="C73" s="131"/>
      <c r="J73" s="132"/>
      <c r="M73" s="133"/>
      <c r="N73" s="132"/>
      <c r="AS73" s="65"/>
    </row>
    <row r="74" spans="1:45" s="72" customFormat="1" ht="12" customHeight="1">
      <c r="A74" s="65"/>
      <c r="B74" s="131"/>
      <c r="C74" s="131"/>
      <c r="J74" s="132"/>
      <c r="M74" s="133"/>
      <c r="N74" s="132"/>
      <c r="AS74" s="65"/>
    </row>
    <row r="75" spans="1:45" s="72" customFormat="1" ht="12" customHeight="1">
      <c r="A75" s="65"/>
      <c r="B75" s="131"/>
      <c r="C75" s="131"/>
      <c r="J75" s="132"/>
      <c r="M75" s="133"/>
      <c r="N75" s="132"/>
      <c r="AS75" s="65"/>
    </row>
    <row r="76" spans="1:45" s="72" customFormat="1" ht="12" customHeight="1">
      <c r="A76" s="65"/>
      <c r="B76" s="131"/>
      <c r="C76" s="131"/>
      <c r="J76" s="132"/>
      <c r="M76" s="133"/>
      <c r="N76" s="132"/>
      <c r="AS76" s="65"/>
    </row>
    <row r="77" spans="1:45" s="72" customFormat="1" ht="12" customHeight="1">
      <c r="A77" s="65"/>
      <c r="B77" s="131"/>
      <c r="C77" s="131"/>
      <c r="J77" s="132"/>
      <c r="M77" s="133"/>
      <c r="N77" s="132"/>
      <c r="AS77" s="65"/>
    </row>
    <row r="78" spans="1:45" s="72" customFormat="1" ht="12" customHeight="1">
      <c r="A78" s="65"/>
      <c r="B78" s="131"/>
      <c r="C78" s="131"/>
      <c r="J78" s="132"/>
      <c r="M78" s="133"/>
      <c r="N78" s="132"/>
      <c r="AS78" s="65"/>
    </row>
    <row r="79" spans="1:45" s="72" customFormat="1" ht="12" customHeight="1">
      <c r="A79" s="65"/>
      <c r="B79" s="131"/>
      <c r="C79" s="131"/>
      <c r="J79" s="132"/>
      <c r="M79" s="133"/>
      <c r="N79" s="132"/>
      <c r="AS79" s="65"/>
    </row>
    <row r="80" spans="1:45" s="72" customFormat="1" ht="12" customHeight="1">
      <c r="A80" s="65"/>
      <c r="B80" s="131"/>
      <c r="C80" s="131"/>
      <c r="J80" s="132"/>
      <c r="M80" s="133"/>
      <c r="N80" s="132"/>
      <c r="AS80" s="65"/>
    </row>
    <row r="81" spans="1:45" s="72" customFormat="1" ht="12" customHeight="1">
      <c r="A81" s="65"/>
      <c r="B81" s="131"/>
      <c r="C81" s="131"/>
      <c r="J81" s="132"/>
      <c r="M81" s="133"/>
      <c r="N81" s="132"/>
      <c r="AS81" s="65"/>
    </row>
    <row r="82" spans="1:45" s="72" customFormat="1" ht="12" customHeight="1">
      <c r="A82" s="65"/>
      <c r="B82" s="131"/>
      <c r="C82" s="131"/>
      <c r="J82" s="132"/>
      <c r="M82" s="133"/>
      <c r="N82" s="132"/>
      <c r="AS82" s="65"/>
    </row>
    <row r="83" spans="1:45" s="72" customFormat="1" ht="12" customHeight="1">
      <c r="A83" s="65"/>
      <c r="B83" s="131"/>
      <c r="C83" s="131"/>
      <c r="J83" s="132"/>
      <c r="M83" s="133"/>
      <c r="N83" s="132"/>
      <c r="AS83" s="65"/>
    </row>
    <row r="84" spans="1:45" s="72" customFormat="1" ht="12" customHeight="1">
      <c r="A84" s="65"/>
      <c r="B84" s="131"/>
      <c r="C84" s="131"/>
      <c r="J84" s="132"/>
      <c r="M84" s="133"/>
      <c r="N84" s="132"/>
      <c r="AS84" s="65"/>
    </row>
    <row r="85" spans="1:45" s="72" customFormat="1" ht="12" customHeight="1">
      <c r="A85" s="65"/>
      <c r="B85" s="131"/>
      <c r="C85" s="131"/>
      <c r="J85" s="132"/>
      <c r="M85" s="133"/>
      <c r="N85" s="132"/>
      <c r="AS85" s="65"/>
    </row>
    <row r="86" spans="1:45" s="72" customFormat="1" ht="12" customHeight="1">
      <c r="A86" s="65"/>
      <c r="B86" s="131"/>
      <c r="C86" s="131"/>
      <c r="J86" s="132"/>
      <c r="M86" s="133"/>
      <c r="N86" s="132"/>
      <c r="AS86" s="65"/>
    </row>
    <row r="87" spans="1:45" s="72" customFormat="1" ht="12" customHeight="1">
      <c r="A87" s="65"/>
      <c r="B87" s="131"/>
      <c r="C87" s="131"/>
      <c r="J87" s="132"/>
      <c r="M87" s="133"/>
      <c r="N87" s="132"/>
      <c r="AS87" s="65"/>
    </row>
    <row r="88" spans="1:45" s="72" customFormat="1" ht="12" customHeight="1">
      <c r="A88" s="65"/>
      <c r="B88" s="131"/>
      <c r="C88" s="131"/>
      <c r="J88" s="132"/>
      <c r="M88" s="133"/>
      <c r="N88" s="132"/>
      <c r="AS88" s="65"/>
    </row>
    <row r="89" spans="1:45" s="72" customFormat="1" ht="12" customHeight="1">
      <c r="A89" s="65"/>
      <c r="B89" s="131"/>
      <c r="C89" s="131"/>
      <c r="J89" s="132"/>
      <c r="M89" s="134"/>
      <c r="N89" s="132"/>
      <c r="AS89" s="65"/>
    </row>
    <row r="90" spans="1:45" s="72" customFormat="1" ht="12" customHeight="1">
      <c r="A90" s="65"/>
      <c r="B90" s="131"/>
      <c r="C90" s="131"/>
      <c r="J90" s="132"/>
      <c r="M90" s="135"/>
      <c r="N90" s="132"/>
      <c r="AS90" s="65"/>
    </row>
    <row r="91" spans="1:45" s="72" customFormat="1" ht="12" customHeight="1">
      <c r="A91" s="65"/>
      <c r="B91" s="131"/>
      <c r="C91" s="131"/>
      <c r="J91" s="132"/>
      <c r="M91" s="133"/>
      <c r="N91" s="132"/>
      <c r="AS91" s="65"/>
    </row>
    <row r="92" spans="1:45" s="72" customFormat="1" ht="12" customHeight="1">
      <c r="A92" s="65"/>
      <c r="B92" s="131"/>
      <c r="C92" s="131"/>
      <c r="J92" s="132"/>
      <c r="M92" s="133"/>
      <c r="N92" s="132"/>
      <c r="AS92" s="65"/>
    </row>
    <row r="93" spans="1:45" s="72" customFormat="1" ht="12" customHeight="1">
      <c r="A93" s="65"/>
      <c r="B93" s="131"/>
      <c r="C93" s="131"/>
      <c r="J93" s="132"/>
      <c r="M93" s="133"/>
      <c r="N93" s="132"/>
      <c r="AS93" s="65"/>
    </row>
    <row r="94" spans="1:45" s="72" customFormat="1" ht="12" customHeight="1">
      <c r="A94" s="65"/>
      <c r="B94" s="131"/>
      <c r="C94" s="131"/>
      <c r="J94" s="132"/>
      <c r="M94" s="133"/>
      <c r="N94" s="132"/>
      <c r="AS94" s="65"/>
    </row>
    <row r="95" spans="1:45" s="72" customFormat="1" ht="12" customHeight="1">
      <c r="A95" s="65"/>
      <c r="B95" s="131"/>
      <c r="C95" s="131"/>
      <c r="J95" s="132"/>
      <c r="M95" s="133"/>
      <c r="N95" s="132"/>
      <c r="AS95" s="65"/>
    </row>
    <row r="96" spans="1:45" s="72" customFormat="1" ht="12" customHeight="1">
      <c r="A96" s="65"/>
      <c r="B96" s="131"/>
      <c r="C96" s="131"/>
      <c r="J96" s="132"/>
      <c r="M96" s="133"/>
      <c r="N96" s="132"/>
      <c r="AS96" s="65"/>
    </row>
    <row r="97" spans="1:45" s="72" customFormat="1" ht="12" customHeight="1">
      <c r="A97" s="65"/>
      <c r="B97" s="131"/>
      <c r="C97" s="131"/>
      <c r="J97" s="132"/>
      <c r="M97" s="133"/>
      <c r="N97" s="132"/>
      <c r="AS97" s="65"/>
    </row>
    <row r="98" spans="1:45" s="72" customFormat="1" ht="12" customHeight="1">
      <c r="A98" s="65"/>
      <c r="B98" s="131"/>
      <c r="C98" s="131"/>
      <c r="J98" s="132"/>
      <c r="M98" s="133"/>
      <c r="N98" s="132"/>
      <c r="AS98" s="65"/>
    </row>
    <row r="99" spans="1:45" s="72" customFormat="1" ht="12" customHeight="1">
      <c r="A99" s="65"/>
      <c r="B99" s="131"/>
      <c r="C99" s="131"/>
      <c r="J99" s="132"/>
      <c r="M99" s="133"/>
      <c r="N99" s="132"/>
      <c r="AS99" s="65"/>
    </row>
    <row r="100" spans="1:45" s="72" customFormat="1" ht="12" customHeight="1">
      <c r="A100" s="65"/>
      <c r="B100" s="131"/>
      <c r="C100" s="131"/>
      <c r="J100" s="132"/>
      <c r="M100" s="133"/>
      <c r="N100" s="132"/>
      <c r="AS100" s="65"/>
    </row>
    <row r="101" spans="1:45" s="72" customFormat="1" ht="12" customHeight="1">
      <c r="A101" s="65"/>
      <c r="B101" s="131"/>
      <c r="C101" s="131"/>
      <c r="J101" s="132"/>
      <c r="M101" s="133"/>
      <c r="N101" s="132"/>
      <c r="AS101" s="65"/>
    </row>
    <row r="102" spans="1:45" s="72" customFormat="1" ht="12" customHeight="1">
      <c r="A102" s="65"/>
      <c r="B102" s="131"/>
      <c r="C102" s="131"/>
      <c r="J102" s="132"/>
      <c r="M102" s="133"/>
      <c r="N102" s="132"/>
      <c r="AS102" s="65"/>
    </row>
    <row r="103" spans="1:45" s="72" customFormat="1" ht="12" customHeight="1">
      <c r="A103" s="65"/>
      <c r="B103" s="131"/>
      <c r="C103" s="131"/>
      <c r="J103" s="132"/>
      <c r="M103" s="133"/>
      <c r="N103" s="132"/>
      <c r="AS103" s="65"/>
    </row>
    <row r="104" spans="1:45" s="72" customFormat="1" ht="12" customHeight="1">
      <c r="A104" s="65"/>
      <c r="B104" s="131"/>
      <c r="C104" s="131"/>
      <c r="J104" s="132"/>
      <c r="M104" s="133"/>
      <c r="N104" s="132"/>
      <c r="AS104" s="65"/>
    </row>
    <row r="105" spans="1:45" s="72" customFormat="1" ht="12" customHeight="1">
      <c r="A105" s="65"/>
      <c r="B105" s="131"/>
      <c r="C105" s="131"/>
      <c r="J105" s="132"/>
      <c r="M105" s="133"/>
      <c r="N105" s="132"/>
      <c r="AS105" s="65"/>
    </row>
    <row r="106" spans="1:45" s="72" customFormat="1" ht="12" customHeight="1">
      <c r="A106" s="65"/>
      <c r="B106" s="131"/>
      <c r="C106" s="131"/>
      <c r="J106" s="132"/>
      <c r="M106" s="133"/>
      <c r="N106" s="132"/>
      <c r="AS106" s="65"/>
    </row>
    <row r="107" spans="1:45" s="72" customFormat="1" ht="12" customHeight="1">
      <c r="A107" s="65"/>
      <c r="B107" s="131"/>
      <c r="C107" s="131"/>
      <c r="J107" s="132"/>
      <c r="M107" s="133"/>
      <c r="N107" s="132"/>
      <c r="AS107" s="65"/>
    </row>
    <row r="108" spans="1:45" s="72" customFormat="1" ht="12" customHeight="1">
      <c r="A108" s="65"/>
      <c r="B108" s="131"/>
      <c r="C108" s="131"/>
      <c r="J108" s="132"/>
      <c r="M108" s="133"/>
      <c r="N108" s="132"/>
      <c r="AS108" s="65"/>
    </row>
    <row r="109" spans="1:45" s="72" customFormat="1" ht="12" customHeight="1">
      <c r="A109" s="65"/>
      <c r="B109" s="131"/>
      <c r="C109" s="131"/>
      <c r="J109" s="132"/>
      <c r="M109" s="133"/>
      <c r="N109" s="132"/>
      <c r="AS109" s="65"/>
    </row>
    <row r="110" spans="1:45" s="72" customFormat="1" ht="12" customHeight="1">
      <c r="A110" s="65"/>
      <c r="B110" s="131"/>
      <c r="C110" s="131"/>
      <c r="J110" s="132"/>
      <c r="M110" s="133"/>
      <c r="N110" s="132"/>
      <c r="AS110" s="65"/>
    </row>
    <row r="111" spans="1:45" s="72" customFormat="1" ht="12" customHeight="1">
      <c r="A111" s="65"/>
      <c r="B111" s="131"/>
      <c r="C111" s="131"/>
      <c r="J111" s="132"/>
      <c r="M111" s="133"/>
      <c r="N111" s="132"/>
      <c r="AS111" s="65"/>
    </row>
    <row r="112" spans="1:45" s="72" customFormat="1" ht="12" customHeight="1">
      <c r="A112" s="65"/>
      <c r="B112" s="131"/>
      <c r="C112" s="131"/>
      <c r="J112" s="132"/>
      <c r="N112" s="132"/>
      <c r="AS112" s="65"/>
    </row>
    <row r="113" spans="1:45" s="72" customFormat="1" ht="12" customHeight="1">
      <c r="A113" s="65"/>
      <c r="B113" s="131"/>
      <c r="C113" s="131"/>
      <c r="J113" s="132"/>
      <c r="N113" s="132"/>
      <c r="AS113" s="65"/>
    </row>
    <row r="114" spans="1:45" s="72" customFormat="1" ht="12" customHeight="1">
      <c r="A114" s="65"/>
      <c r="B114" s="131"/>
      <c r="C114" s="131"/>
      <c r="J114" s="132"/>
      <c r="N114" s="132"/>
      <c r="AS114" s="65"/>
    </row>
    <row r="115" spans="1:45" s="72" customFormat="1" ht="12" customHeight="1">
      <c r="A115" s="65"/>
      <c r="B115" s="131"/>
      <c r="C115" s="131"/>
      <c r="J115" s="132"/>
      <c r="N115" s="132"/>
      <c r="AS115" s="65"/>
    </row>
    <row r="116" spans="1:45" s="72" customFormat="1" ht="12" customHeight="1">
      <c r="A116" s="65"/>
      <c r="B116" s="131"/>
      <c r="C116" s="131"/>
      <c r="J116" s="132"/>
      <c r="N116" s="132"/>
      <c r="AS116" s="65"/>
    </row>
    <row r="117" spans="1:45" s="72" customFormat="1" ht="12" customHeight="1">
      <c r="A117" s="65"/>
      <c r="B117" s="131"/>
      <c r="C117" s="131"/>
      <c r="J117" s="132"/>
      <c r="N117" s="132"/>
      <c r="AS117" s="65"/>
    </row>
    <row r="118" spans="1:45" s="72" customFormat="1" ht="12" customHeight="1">
      <c r="A118" s="65"/>
      <c r="B118" s="131"/>
      <c r="C118" s="131"/>
      <c r="J118" s="132"/>
      <c r="N118" s="132"/>
      <c r="AS118" s="65"/>
    </row>
    <row r="119" spans="1:45" s="72" customFormat="1" ht="12" customHeight="1">
      <c r="A119" s="65"/>
      <c r="B119" s="131"/>
      <c r="C119" s="131"/>
      <c r="J119" s="132"/>
      <c r="N119" s="132"/>
      <c r="AS119" s="65"/>
    </row>
    <row r="120" spans="1:45" s="72" customFormat="1" ht="12" customHeight="1">
      <c r="A120" s="65"/>
      <c r="B120" s="131"/>
      <c r="C120" s="131"/>
      <c r="J120" s="132"/>
      <c r="N120" s="132"/>
      <c r="AS120" s="65"/>
    </row>
    <row r="121" spans="1:45" s="72" customFormat="1" ht="12" customHeight="1">
      <c r="A121" s="65"/>
      <c r="B121" s="131"/>
      <c r="C121" s="131"/>
      <c r="J121" s="132"/>
      <c r="N121" s="132"/>
      <c r="AS121" s="65"/>
    </row>
    <row r="122" spans="1:45" s="72" customFormat="1" ht="12" customHeight="1">
      <c r="A122" s="65"/>
      <c r="B122" s="131"/>
      <c r="C122" s="131"/>
      <c r="J122" s="132"/>
      <c r="N122" s="132"/>
      <c r="AS122" s="65"/>
    </row>
    <row r="123" spans="1:45" s="72" customFormat="1" ht="12" customHeight="1">
      <c r="A123" s="65"/>
      <c r="B123" s="131"/>
      <c r="C123" s="131"/>
      <c r="J123" s="132"/>
      <c r="N123" s="132"/>
      <c r="AS123" s="65"/>
    </row>
    <row r="124" spans="1:45" s="72" customFormat="1" ht="12" customHeight="1">
      <c r="A124" s="65"/>
      <c r="B124" s="131"/>
      <c r="C124" s="131"/>
      <c r="J124" s="132"/>
      <c r="N124" s="132"/>
      <c r="AS124" s="65"/>
    </row>
    <row r="125" spans="1:45" s="72" customFormat="1" ht="12" customHeight="1">
      <c r="A125" s="65"/>
      <c r="B125" s="131"/>
      <c r="C125" s="131"/>
      <c r="J125" s="132"/>
      <c r="N125" s="132"/>
      <c r="AS125" s="65"/>
    </row>
    <row r="126" spans="1:45" s="72" customFormat="1" ht="12" customHeight="1">
      <c r="A126" s="65"/>
      <c r="B126" s="131"/>
      <c r="C126" s="131"/>
      <c r="J126" s="132"/>
      <c r="N126" s="132"/>
      <c r="AS126" s="65"/>
    </row>
    <row r="127" spans="1:45" s="72" customFormat="1" ht="12" customHeight="1">
      <c r="A127" s="65"/>
      <c r="B127" s="131"/>
      <c r="C127" s="131"/>
      <c r="J127" s="132"/>
      <c r="N127" s="132"/>
      <c r="AS127" s="65"/>
    </row>
    <row r="128" spans="1:45" s="72" customFormat="1" ht="12" customHeight="1">
      <c r="A128" s="65"/>
      <c r="B128" s="131"/>
      <c r="C128" s="131"/>
      <c r="J128" s="132"/>
      <c r="N128" s="132"/>
      <c r="AS128" s="65"/>
    </row>
    <row r="129" spans="1:45" s="72" customFormat="1" ht="12" customHeight="1">
      <c r="A129" s="65"/>
      <c r="B129" s="131"/>
      <c r="C129" s="131"/>
      <c r="J129" s="132"/>
      <c r="N129" s="132"/>
      <c r="AS129" s="65"/>
    </row>
    <row r="130" spans="1:45" s="72" customFormat="1" ht="12" customHeight="1">
      <c r="A130" s="65"/>
      <c r="B130" s="131"/>
      <c r="C130" s="131"/>
      <c r="J130" s="132"/>
      <c r="N130" s="132"/>
      <c r="AS130" s="65"/>
    </row>
    <row r="131" spans="1:45" ht="12" customHeight="1">
      <c r="A131" s="65"/>
      <c r="B131" s="131"/>
      <c r="C131" s="131"/>
      <c r="D131" s="72"/>
      <c r="E131" s="72"/>
      <c r="F131" s="72"/>
      <c r="G131" s="72"/>
      <c r="H131" s="72"/>
      <c r="I131" s="72"/>
      <c r="J131" s="132"/>
      <c r="K131" s="72"/>
      <c r="L131" s="72"/>
      <c r="AS131" s="65"/>
    </row>
    <row r="132" spans="1:45" ht="27.75" customHeight="1">
      <c r="A132" s="65"/>
      <c r="B132" s="131"/>
      <c r="C132" s="131"/>
      <c r="D132" s="72"/>
      <c r="E132" s="72"/>
      <c r="F132" s="72"/>
      <c r="G132" s="72"/>
      <c r="H132" s="72"/>
      <c r="I132" s="72"/>
      <c r="J132" s="132"/>
      <c r="K132" s="72"/>
      <c r="L132" s="72"/>
      <c r="M132" s="137"/>
      <c r="AS132" s="65"/>
    </row>
    <row r="133" spans="1:45" ht="15" customHeight="1">
      <c r="A133" s="65"/>
      <c r="B133" s="131"/>
      <c r="C133" s="131"/>
      <c r="D133" s="72"/>
      <c r="E133" s="72"/>
      <c r="F133" s="72"/>
      <c r="G133" s="72"/>
      <c r="H133" s="72"/>
      <c r="I133" s="72"/>
      <c r="J133" s="132"/>
      <c r="K133" s="72"/>
      <c r="L133" s="72"/>
      <c r="AS133" s="65"/>
    </row>
    <row r="134" spans="1:45" ht="12" customHeight="1">
      <c r="A134" s="65"/>
      <c r="B134" s="131"/>
      <c r="C134" s="131"/>
      <c r="D134" s="72"/>
      <c r="E134" s="72"/>
      <c r="F134" s="72"/>
      <c r="G134" s="72"/>
      <c r="H134" s="72"/>
      <c r="I134" s="72"/>
      <c r="J134" s="132"/>
      <c r="K134" s="72"/>
      <c r="L134" s="72"/>
      <c r="AS134" s="65"/>
    </row>
    <row r="135" spans="1:45" ht="12" customHeight="1">
      <c r="A135" s="65"/>
      <c r="B135" s="131"/>
      <c r="C135" s="131"/>
      <c r="D135" s="72"/>
      <c r="E135" s="72"/>
      <c r="F135" s="72"/>
      <c r="G135" s="72"/>
      <c r="H135" s="72"/>
      <c r="I135" s="72"/>
      <c r="J135" s="132"/>
      <c r="K135" s="72"/>
      <c r="L135" s="72"/>
      <c r="AS135" s="65"/>
    </row>
    <row r="136" spans="1:45" ht="13.5" customHeight="1">
      <c r="A136" s="65"/>
      <c r="B136" s="131"/>
      <c r="C136" s="131"/>
      <c r="D136" s="72"/>
      <c r="E136" s="72"/>
      <c r="F136" s="72"/>
      <c r="G136" s="72"/>
      <c r="H136" s="72"/>
      <c r="I136" s="72"/>
      <c r="J136" s="132"/>
      <c r="K136" s="72"/>
      <c r="L136" s="72"/>
      <c r="AS136" s="65"/>
    </row>
    <row r="137" spans="1:45" ht="13.5" customHeight="1">
      <c r="A137" s="65"/>
      <c r="B137" s="131"/>
      <c r="C137" s="131"/>
      <c r="D137" s="72"/>
      <c r="E137" s="72"/>
      <c r="F137" s="72"/>
      <c r="G137" s="72"/>
      <c r="H137" s="72"/>
      <c r="I137" s="72"/>
      <c r="J137" s="132"/>
      <c r="K137" s="72"/>
      <c r="L137" s="72"/>
      <c r="AS137" s="65"/>
    </row>
    <row r="138" spans="1:45" ht="13.5" customHeight="1">
      <c r="A138" s="65"/>
      <c r="B138" s="131"/>
      <c r="C138" s="131"/>
      <c r="D138" s="72"/>
      <c r="E138" s="72"/>
      <c r="F138" s="72"/>
      <c r="G138" s="72"/>
      <c r="H138" s="72"/>
      <c r="I138" s="72"/>
      <c r="J138" s="132"/>
      <c r="K138" s="72"/>
      <c r="L138" s="72"/>
      <c r="AS138" s="65"/>
    </row>
    <row r="139" spans="1:45" ht="13.5" customHeight="1">
      <c r="A139" s="65"/>
      <c r="B139" s="131"/>
      <c r="C139" s="131"/>
      <c r="D139" s="72"/>
      <c r="E139" s="72"/>
      <c r="F139" s="72"/>
      <c r="G139" s="72"/>
      <c r="H139" s="72"/>
      <c r="I139" s="72"/>
      <c r="J139" s="132"/>
      <c r="K139" s="72"/>
      <c r="L139" s="72"/>
      <c r="AS139" s="65"/>
    </row>
    <row r="140" spans="1:45" s="72" customFormat="1" ht="12" customHeight="1">
      <c r="A140" s="65"/>
      <c r="B140" s="131"/>
      <c r="C140" s="131"/>
      <c r="J140" s="132"/>
      <c r="N140" s="132"/>
      <c r="AS140" s="65"/>
    </row>
    <row r="141" spans="1:45" s="72" customFormat="1" ht="12" customHeight="1">
      <c r="A141" s="65"/>
      <c r="B141" s="131"/>
      <c r="C141" s="131"/>
      <c r="J141" s="132"/>
      <c r="N141" s="132"/>
      <c r="AS141" s="65"/>
    </row>
    <row r="142" spans="1:45" s="72" customFormat="1" ht="12" customHeight="1">
      <c r="A142" s="65"/>
      <c r="B142" s="131"/>
      <c r="C142" s="131"/>
      <c r="J142" s="132"/>
      <c r="N142" s="132"/>
      <c r="AS142" s="65"/>
    </row>
    <row r="143" spans="1:45" s="72" customFormat="1" ht="12" customHeight="1">
      <c r="A143" s="65"/>
      <c r="B143" s="131"/>
      <c r="C143" s="131"/>
      <c r="J143" s="132"/>
      <c r="N143" s="132"/>
      <c r="AS143" s="65"/>
    </row>
    <row r="144" spans="1:45" s="72" customFormat="1" ht="12" customHeight="1">
      <c r="A144" s="65"/>
      <c r="B144" s="131"/>
      <c r="C144" s="131"/>
      <c r="J144" s="132"/>
      <c r="N144" s="132"/>
      <c r="AS144" s="65"/>
    </row>
    <row r="145" spans="1:45" s="72" customFormat="1" ht="12" customHeight="1">
      <c r="A145" s="65"/>
      <c r="B145" s="131"/>
      <c r="C145" s="131"/>
      <c r="J145" s="132"/>
      <c r="N145" s="132"/>
      <c r="AS145" s="65"/>
    </row>
    <row r="146" spans="1:45" s="72" customFormat="1" ht="12" customHeight="1">
      <c r="A146" s="65"/>
      <c r="B146" s="131"/>
      <c r="C146" s="131"/>
      <c r="J146" s="132"/>
      <c r="N146" s="132"/>
      <c r="AS146" s="65"/>
    </row>
    <row r="147" spans="1:45" s="72" customFormat="1" ht="12" customHeight="1">
      <c r="A147" s="65"/>
      <c r="B147" s="131"/>
      <c r="C147" s="131"/>
      <c r="J147" s="132"/>
      <c r="N147" s="132"/>
      <c r="AS147" s="65"/>
    </row>
    <row r="148" spans="1:45" s="72" customFormat="1" ht="12" customHeight="1">
      <c r="A148" s="65"/>
      <c r="B148" s="131"/>
      <c r="C148" s="131"/>
      <c r="J148" s="132"/>
      <c r="N148" s="132"/>
      <c r="AS148" s="65"/>
    </row>
    <row r="149" spans="1:45" s="72" customFormat="1" ht="12" customHeight="1">
      <c r="A149" s="65"/>
      <c r="B149" s="131"/>
      <c r="C149" s="131"/>
      <c r="J149" s="132"/>
      <c r="N149" s="132"/>
      <c r="AS149" s="65"/>
    </row>
    <row r="150" spans="1:45" s="72" customFormat="1" ht="12" customHeight="1">
      <c r="A150" s="65"/>
      <c r="B150" s="131"/>
      <c r="C150" s="131"/>
      <c r="J150" s="132"/>
      <c r="N150" s="132"/>
      <c r="AS150" s="65"/>
    </row>
    <row r="151" spans="1:45" s="72" customFormat="1" ht="12" customHeight="1">
      <c r="A151" s="65"/>
      <c r="B151" s="131"/>
      <c r="C151" s="131"/>
      <c r="J151" s="132"/>
      <c r="N151" s="132"/>
      <c r="AS151" s="65"/>
    </row>
    <row r="152" spans="1:45" s="72" customFormat="1" ht="12" customHeight="1">
      <c r="A152" s="65"/>
      <c r="B152" s="131"/>
      <c r="C152" s="131"/>
      <c r="J152" s="132"/>
      <c r="N152" s="132"/>
      <c r="AS152" s="65"/>
    </row>
    <row r="153" spans="1:45" s="72" customFormat="1" ht="12" customHeight="1">
      <c r="A153" s="65"/>
      <c r="B153" s="131"/>
      <c r="C153" s="131"/>
      <c r="J153" s="132"/>
      <c r="N153" s="132"/>
      <c r="AS153" s="65"/>
    </row>
    <row r="154" spans="1:45" s="72" customFormat="1" ht="12" customHeight="1">
      <c r="A154" s="65"/>
      <c r="B154" s="131"/>
      <c r="C154" s="131"/>
      <c r="J154" s="132"/>
      <c r="N154" s="132"/>
      <c r="AS154" s="65"/>
    </row>
    <row r="155" spans="1:45" s="72" customFormat="1" ht="12" customHeight="1">
      <c r="A155" s="65"/>
      <c r="B155" s="131"/>
      <c r="C155" s="131"/>
      <c r="J155" s="132"/>
      <c r="N155" s="132"/>
      <c r="AS155" s="65"/>
    </row>
    <row r="156" spans="1:45" s="72" customFormat="1" ht="12" customHeight="1">
      <c r="A156" s="65"/>
      <c r="B156" s="131"/>
      <c r="C156" s="131"/>
      <c r="J156" s="132"/>
      <c r="N156" s="132"/>
      <c r="AS156" s="65"/>
    </row>
    <row r="157" spans="1:45" s="72" customFormat="1" ht="12" customHeight="1">
      <c r="A157" s="65"/>
      <c r="B157" s="131"/>
      <c r="C157" s="131"/>
      <c r="J157" s="132"/>
      <c r="N157" s="132"/>
      <c r="AS157" s="65"/>
    </row>
    <row r="158" spans="1:45" s="72" customFormat="1" ht="12" customHeight="1">
      <c r="A158" s="65"/>
      <c r="B158" s="131"/>
      <c r="C158" s="131"/>
      <c r="J158" s="132"/>
      <c r="N158" s="132"/>
      <c r="AS158" s="65"/>
    </row>
    <row r="159" spans="1:45" s="72" customFormat="1" ht="12" customHeight="1">
      <c r="A159" s="65"/>
      <c r="B159" s="131"/>
      <c r="C159" s="131"/>
      <c r="J159" s="132"/>
      <c r="N159" s="132"/>
      <c r="AS159" s="65"/>
    </row>
    <row r="160" spans="1:45" s="72" customFormat="1" ht="12" customHeight="1">
      <c r="A160" s="65"/>
      <c r="B160" s="131"/>
      <c r="C160" s="131"/>
      <c r="J160" s="132"/>
      <c r="N160" s="132"/>
      <c r="AS160" s="65"/>
    </row>
    <row r="161" spans="1:45" s="72" customFormat="1" ht="12" customHeight="1">
      <c r="A161" s="65"/>
      <c r="B161" s="131"/>
      <c r="C161" s="131"/>
      <c r="J161" s="132"/>
      <c r="N161" s="132"/>
      <c r="AS161" s="65"/>
    </row>
    <row r="162" spans="1:45" s="72" customFormat="1" ht="12" customHeight="1">
      <c r="A162" s="65"/>
      <c r="B162" s="131"/>
      <c r="C162" s="131"/>
      <c r="J162" s="132"/>
      <c r="N162" s="132"/>
      <c r="AS162" s="65"/>
    </row>
    <row r="163" spans="1:45" s="72" customFormat="1" ht="12" customHeight="1">
      <c r="A163" s="65"/>
      <c r="B163" s="131"/>
      <c r="C163" s="131"/>
      <c r="J163" s="132"/>
      <c r="N163" s="132"/>
      <c r="AS163" s="65"/>
    </row>
    <row r="164" spans="1:45" s="72" customFormat="1" ht="12" customHeight="1">
      <c r="A164" s="65"/>
      <c r="B164" s="131"/>
      <c r="C164" s="131"/>
      <c r="J164" s="132"/>
      <c r="N164" s="132"/>
      <c r="AS164" s="65"/>
    </row>
    <row r="165" spans="1:45" s="72" customFormat="1" ht="12" customHeight="1">
      <c r="A165" s="65"/>
      <c r="B165" s="131"/>
      <c r="C165" s="131"/>
      <c r="J165" s="132"/>
      <c r="N165" s="132"/>
      <c r="AS165" s="65"/>
    </row>
    <row r="166" spans="1:45" s="72" customFormat="1" ht="12" customHeight="1">
      <c r="A166" s="65"/>
      <c r="B166" s="131"/>
      <c r="C166" s="131"/>
      <c r="J166" s="132"/>
      <c r="N166" s="132"/>
      <c r="AS166" s="65"/>
    </row>
    <row r="167" spans="1:45" s="72" customFormat="1" ht="12" customHeight="1">
      <c r="A167" s="65"/>
      <c r="B167" s="131"/>
      <c r="C167" s="131"/>
      <c r="J167" s="132"/>
      <c r="N167" s="132"/>
      <c r="AS167" s="65"/>
    </row>
    <row r="168" spans="1:45" s="72" customFormat="1" ht="12" customHeight="1">
      <c r="A168" s="65"/>
      <c r="B168" s="131"/>
      <c r="C168" s="131"/>
      <c r="J168" s="132"/>
      <c r="N168" s="132"/>
      <c r="AS168" s="65"/>
    </row>
    <row r="169" spans="1:45" s="72" customFormat="1" ht="12" customHeight="1">
      <c r="A169" s="65"/>
      <c r="B169" s="131"/>
      <c r="C169" s="131"/>
      <c r="J169" s="132"/>
      <c r="N169" s="132"/>
      <c r="AS169" s="65"/>
    </row>
    <row r="170" spans="1:45" s="72" customFormat="1" ht="12" customHeight="1">
      <c r="A170" s="65"/>
      <c r="B170" s="131"/>
      <c r="C170" s="131"/>
      <c r="J170" s="132"/>
      <c r="N170" s="132"/>
      <c r="AS170" s="65"/>
    </row>
    <row r="171" spans="1:45" s="72" customFormat="1" ht="12" customHeight="1">
      <c r="A171" s="65"/>
      <c r="B171" s="131"/>
      <c r="C171" s="131"/>
      <c r="J171" s="132"/>
      <c r="N171" s="132"/>
      <c r="AS171" s="65"/>
    </row>
    <row r="172" spans="1:45" s="72" customFormat="1" ht="12" customHeight="1">
      <c r="A172" s="65"/>
      <c r="B172" s="131"/>
      <c r="C172" s="131"/>
      <c r="J172" s="132"/>
      <c r="N172" s="132"/>
      <c r="AS172" s="65"/>
    </row>
    <row r="173" spans="1:45" s="72" customFormat="1" ht="12" customHeight="1">
      <c r="A173" s="65"/>
      <c r="B173" s="131"/>
      <c r="C173" s="131"/>
      <c r="J173" s="132"/>
      <c r="N173" s="132"/>
      <c r="AS173" s="65"/>
    </row>
    <row r="174" spans="1:45" s="72" customFormat="1" ht="12" customHeight="1">
      <c r="A174" s="65"/>
      <c r="B174" s="131"/>
      <c r="C174" s="131"/>
      <c r="J174" s="132"/>
      <c r="N174" s="132"/>
      <c r="AS174" s="65"/>
    </row>
    <row r="175" spans="1:45" s="72" customFormat="1" ht="12" customHeight="1">
      <c r="A175" s="65"/>
      <c r="B175" s="131"/>
      <c r="C175" s="131"/>
      <c r="J175" s="132"/>
      <c r="N175" s="132"/>
      <c r="AS175" s="65"/>
    </row>
    <row r="176" spans="1:45" s="72" customFormat="1" ht="12" customHeight="1">
      <c r="A176" s="65"/>
      <c r="B176" s="131"/>
      <c r="C176" s="131"/>
      <c r="J176" s="132"/>
      <c r="N176" s="132"/>
      <c r="AS176" s="65"/>
    </row>
    <row r="177" spans="1:45" s="72" customFormat="1" ht="12" customHeight="1">
      <c r="A177" s="65"/>
      <c r="B177" s="131"/>
      <c r="C177" s="131"/>
      <c r="J177" s="132"/>
      <c r="N177" s="132"/>
      <c r="AS177" s="65"/>
    </row>
    <row r="178" spans="1:45" s="72" customFormat="1" ht="12" customHeight="1">
      <c r="A178" s="65"/>
      <c r="B178" s="131"/>
      <c r="C178" s="131"/>
      <c r="J178" s="132"/>
      <c r="N178" s="132"/>
      <c r="AS178" s="65"/>
    </row>
    <row r="179" spans="1:45" s="72" customFormat="1" ht="12" customHeight="1">
      <c r="A179" s="65"/>
      <c r="B179" s="131"/>
      <c r="C179" s="131"/>
      <c r="J179" s="132"/>
      <c r="N179" s="132"/>
      <c r="AS179" s="65"/>
    </row>
    <row r="180" spans="1:45" s="72" customFormat="1" ht="12" customHeight="1">
      <c r="A180" s="65"/>
      <c r="B180" s="131"/>
      <c r="C180" s="131"/>
      <c r="J180" s="132"/>
      <c r="N180" s="132"/>
      <c r="AS180" s="65"/>
    </row>
    <row r="181" spans="1:45" s="72" customFormat="1" ht="12" customHeight="1">
      <c r="A181" s="65"/>
      <c r="B181" s="131"/>
      <c r="C181" s="131"/>
      <c r="J181" s="132"/>
      <c r="N181" s="132"/>
      <c r="AS181" s="65"/>
    </row>
    <row r="182" spans="1:45" s="72" customFormat="1" ht="12" customHeight="1">
      <c r="A182" s="65"/>
      <c r="B182" s="131"/>
      <c r="C182" s="131"/>
      <c r="J182" s="132"/>
      <c r="N182" s="132"/>
      <c r="AS182" s="65"/>
    </row>
    <row r="183" spans="1:45" s="72" customFormat="1" ht="12" customHeight="1">
      <c r="A183" s="65"/>
      <c r="B183" s="131"/>
      <c r="C183" s="131"/>
      <c r="J183" s="132"/>
      <c r="N183" s="132"/>
      <c r="AS183" s="65"/>
    </row>
    <row r="184" spans="1:45" s="72" customFormat="1" ht="12" customHeight="1">
      <c r="A184" s="65"/>
      <c r="B184" s="131"/>
      <c r="C184" s="131"/>
      <c r="J184" s="132"/>
      <c r="N184" s="132"/>
      <c r="AS184" s="65"/>
    </row>
    <row r="185" spans="1:45" s="72" customFormat="1" ht="12" customHeight="1">
      <c r="A185" s="65"/>
      <c r="B185" s="131"/>
      <c r="C185" s="131"/>
      <c r="J185" s="132"/>
      <c r="N185" s="132"/>
      <c r="AS185" s="65"/>
    </row>
    <row r="186" spans="1:45" s="72" customFormat="1" ht="12" customHeight="1">
      <c r="A186" s="65"/>
      <c r="B186" s="131"/>
      <c r="C186" s="131"/>
      <c r="J186" s="132"/>
      <c r="N186" s="132"/>
      <c r="AS186" s="65"/>
    </row>
    <row r="187" spans="1:45" s="72" customFormat="1" ht="12" customHeight="1">
      <c r="A187" s="65"/>
      <c r="B187" s="131"/>
      <c r="C187" s="131"/>
      <c r="J187" s="132"/>
      <c r="N187" s="132"/>
      <c r="AS187" s="65"/>
    </row>
    <row r="188" spans="1:45" s="72" customFormat="1" ht="12" customHeight="1">
      <c r="A188" s="65"/>
      <c r="B188" s="131"/>
      <c r="C188" s="131"/>
      <c r="J188" s="132"/>
      <c r="N188" s="132"/>
      <c r="AS188" s="65"/>
    </row>
    <row r="189" spans="1:45" s="72" customFormat="1" ht="12" customHeight="1">
      <c r="A189" s="65"/>
      <c r="B189" s="131"/>
      <c r="C189" s="131"/>
      <c r="J189" s="132"/>
      <c r="N189" s="132"/>
      <c r="AS189" s="65"/>
    </row>
    <row r="190" spans="1:45" s="72" customFormat="1" ht="12" customHeight="1">
      <c r="A190" s="65"/>
      <c r="B190" s="131"/>
      <c r="C190" s="131"/>
      <c r="J190" s="132"/>
      <c r="N190" s="132"/>
      <c r="AS190" s="65"/>
    </row>
    <row r="191" spans="1:45" s="72" customFormat="1" ht="12" customHeight="1">
      <c r="A191" s="65"/>
      <c r="B191" s="131"/>
      <c r="C191" s="131"/>
      <c r="J191" s="132"/>
      <c r="N191" s="132"/>
      <c r="AS191" s="65"/>
    </row>
    <row r="192" spans="1:45" s="72" customFormat="1" ht="12" customHeight="1">
      <c r="A192" s="65"/>
      <c r="B192" s="131"/>
      <c r="C192" s="131"/>
      <c r="J192" s="132"/>
      <c r="N192" s="132"/>
      <c r="AS192" s="65"/>
    </row>
    <row r="193" spans="1:45" s="72" customFormat="1" ht="12" customHeight="1">
      <c r="A193" s="65"/>
      <c r="B193" s="131"/>
      <c r="C193" s="131"/>
      <c r="J193" s="132"/>
      <c r="N193" s="132"/>
      <c r="AS193" s="65"/>
    </row>
    <row r="194" spans="1:45" s="72" customFormat="1" ht="12" customHeight="1">
      <c r="A194" s="65"/>
      <c r="B194" s="131"/>
      <c r="C194" s="131"/>
      <c r="J194" s="132"/>
      <c r="N194" s="132"/>
      <c r="AS194" s="65"/>
    </row>
    <row r="195" spans="1:45" s="72" customFormat="1" ht="12" customHeight="1">
      <c r="A195" s="65"/>
      <c r="B195" s="131"/>
      <c r="C195" s="131"/>
      <c r="J195" s="132"/>
      <c r="M195" s="133"/>
      <c r="N195" s="132"/>
      <c r="AS195" s="65"/>
    </row>
    <row r="196" spans="1:45" s="72" customFormat="1" ht="12" customHeight="1">
      <c r="A196" s="65"/>
      <c r="B196" s="131"/>
      <c r="C196" s="131"/>
      <c r="J196" s="132"/>
      <c r="N196" s="132"/>
      <c r="AS196" s="65"/>
    </row>
    <row r="197" spans="1:45" s="72" customFormat="1" ht="12" customHeight="1">
      <c r="A197" s="65"/>
      <c r="B197" s="131"/>
      <c r="C197" s="131"/>
      <c r="J197" s="132"/>
      <c r="M197" s="133"/>
      <c r="N197" s="132"/>
      <c r="AS197" s="65"/>
    </row>
    <row r="198" spans="1:45" s="72" customFormat="1" ht="12" customHeight="1">
      <c r="A198" s="65"/>
      <c r="B198" s="131"/>
      <c r="C198" s="131"/>
      <c r="J198" s="132"/>
      <c r="M198" s="133"/>
      <c r="N198" s="132"/>
      <c r="AS198" s="65"/>
    </row>
    <row r="199" spans="1:45" s="72" customFormat="1" ht="12" customHeight="1">
      <c r="A199" s="65"/>
      <c r="B199" s="131"/>
      <c r="C199" s="131"/>
      <c r="J199" s="132"/>
      <c r="M199" s="133"/>
      <c r="N199" s="132"/>
      <c r="AS199" s="65"/>
    </row>
    <row r="200" spans="1:45" s="72" customFormat="1" ht="12" customHeight="1">
      <c r="A200" s="65"/>
      <c r="B200" s="131"/>
      <c r="C200" s="131"/>
      <c r="J200" s="132"/>
      <c r="M200" s="133"/>
      <c r="N200" s="132"/>
      <c r="AS200" s="65"/>
    </row>
    <row r="201" spans="1:50" s="72" customFormat="1" ht="27.75" customHeight="1">
      <c r="A201" s="65"/>
      <c r="B201" s="131"/>
      <c r="C201" s="131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</row>
    <row r="202" spans="1:50" s="72" customFormat="1" ht="11.25">
      <c r="A202" s="65"/>
      <c r="B202" s="131"/>
      <c r="C202" s="131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</row>
    <row r="203" spans="1:50" s="72" customFormat="1" ht="12.75" customHeight="1">
      <c r="A203" s="65"/>
      <c r="B203" s="131"/>
      <c r="C203" s="131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</row>
    <row r="204" spans="1:14" s="72" customFormat="1" ht="11.25">
      <c r="A204" s="65"/>
      <c r="B204" s="131"/>
      <c r="C204" s="131"/>
      <c r="J204" s="132"/>
      <c r="M204" s="133"/>
      <c r="N204" s="132"/>
    </row>
    <row r="205" spans="1:14" s="72" customFormat="1" ht="11.25">
      <c r="A205" s="65"/>
      <c r="B205" s="131"/>
      <c r="C205" s="131"/>
      <c r="J205" s="132"/>
      <c r="M205" s="133"/>
      <c r="N205" s="132"/>
    </row>
    <row r="206" spans="1:14" s="72" customFormat="1" ht="11.25">
      <c r="A206" s="65"/>
      <c r="B206" s="131"/>
      <c r="C206" s="131"/>
      <c r="J206" s="132"/>
      <c r="M206" s="133"/>
      <c r="N206" s="132"/>
    </row>
    <row r="207" spans="1:14" s="72" customFormat="1" ht="11.25">
      <c r="A207" s="65"/>
      <c r="B207" s="131"/>
      <c r="C207" s="131"/>
      <c r="J207" s="132"/>
      <c r="M207" s="133"/>
      <c r="N207" s="132"/>
    </row>
    <row r="208" spans="1:14" s="72" customFormat="1" ht="11.25">
      <c r="A208" s="65"/>
      <c r="B208" s="131"/>
      <c r="C208" s="131"/>
      <c r="J208" s="132"/>
      <c r="M208" s="133"/>
      <c r="N208" s="132"/>
    </row>
    <row r="209" spans="1:14" s="72" customFormat="1" ht="11.25">
      <c r="A209" s="65"/>
      <c r="B209" s="131"/>
      <c r="C209" s="131"/>
      <c r="J209" s="132"/>
      <c r="M209" s="133"/>
      <c r="N209" s="132"/>
    </row>
    <row r="210" spans="1:14" s="72" customFormat="1" ht="11.25">
      <c r="A210" s="65"/>
      <c r="B210" s="131"/>
      <c r="C210" s="131"/>
      <c r="J210" s="132"/>
      <c r="M210" s="133"/>
      <c r="N210" s="132"/>
    </row>
    <row r="211" spans="1:14" s="72" customFormat="1" ht="11.25">
      <c r="A211" s="65"/>
      <c r="B211" s="131"/>
      <c r="C211" s="131"/>
      <c r="J211" s="132"/>
      <c r="M211" s="133"/>
      <c r="N211" s="132"/>
    </row>
    <row r="212" spans="1:14" s="72" customFormat="1" ht="11.25">
      <c r="A212" s="65"/>
      <c r="B212" s="131"/>
      <c r="C212" s="131"/>
      <c r="J212" s="132"/>
      <c r="M212" s="133"/>
      <c r="N212" s="132"/>
    </row>
    <row r="213" spans="1:14" s="72" customFormat="1" ht="11.25">
      <c r="A213" s="65"/>
      <c r="B213" s="131"/>
      <c r="C213" s="131"/>
      <c r="J213" s="132"/>
      <c r="M213" s="133"/>
      <c r="N213" s="132"/>
    </row>
    <row r="214" spans="1:14" s="72" customFormat="1" ht="11.25">
      <c r="A214" s="65"/>
      <c r="B214" s="131"/>
      <c r="C214" s="131"/>
      <c r="J214" s="132"/>
      <c r="M214" s="133"/>
      <c r="N214" s="132"/>
    </row>
    <row r="215" spans="1:14" s="72" customFormat="1" ht="11.25">
      <c r="A215" s="65"/>
      <c r="B215" s="131"/>
      <c r="C215" s="131"/>
      <c r="J215" s="132"/>
      <c r="M215" s="133"/>
      <c r="N215" s="132"/>
    </row>
    <row r="216" spans="1:14" s="72" customFormat="1" ht="11.25">
      <c r="A216" s="65"/>
      <c r="B216" s="131"/>
      <c r="C216" s="131"/>
      <c r="J216" s="132"/>
      <c r="M216" s="133"/>
      <c r="N216" s="132"/>
    </row>
    <row r="217" spans="1:14" s="72" customFormat="1" ht="11.25">
      <c r="A217" s="65"/>
      <c r="B217" s="131"/>
      <c r="C217" s="131"/>
      <c r="J217" s="132"/>
      <c r="M217" s="133"/>
      <c r="N217" s="132"/>
    </row>
    <row r="218" spans="1:14" s="72" customFormat="1" ht="11.25">
      <c r="A218" s="65"/>
      <c r="B218" s="131"/>
      <c r="C218" s="131"/>
      <c r="J218" s="132"/>
      <c r="M218" s="133"/>
      <c r="N218" s="132"/>
    </row>
    <row r="219" spans="1:14" s="72" customFormat="1" ht="11.25">
      <c r="A219" s="65"/>
      <c r="B219" s="131"/>
      <c r="C219" s="131"/>
      <c r="J219" s="132"/>
      <c r="M219" s="133"/>
      <c r="N219" s="132"/>
    </row>
    <row r="220" spans="1:14" s="72" customFormat="1" ht="11.25">
      <c r="A220" s="65"/>
      <c r="B220" s="131"/>
      <c r="C220" s="131"/>
      <c r="J220" s="132"/>
      <c r="M220" s="133"/>
      <c r="N220" s="132"/>
    </row>
    <row r="221" spans="1:14" s="72" customFormat="1" ht="11.25">
      <c r="A221" s="65"/>
      <c r="B221" s="131"/>
      <c r="C221" s="131"/>
      <c r="J221" s="132"/>
      <c r="M221" s="134"/>
      <c r="N221" s="132"/>
    </row>
    <row r="222" spans="1:14" s="72" customFormat="1" ht="11.25">
      <c r="A222" s="65"/>
      <c r="B222" s="131"/>
      <c r="C222" s="131"/>
      <c r="J222" s="132"/>
      <c r="M222" s="135"/>
      <c r="N222" s="132"/>
    </row>
    <row r="223" spans="1:14" s="72" customFormat="1" ht="11.25">
      <c r="A223" s="65"/>
      <c r="B223" s="131"/>
      <c r="C223" s="131"/>
      <c r="J223" s="132"/>
      <c r="M223" s="133"/>
      <c r="N223" s="132"/>
    </row>
    <row r="224" spans="1:14" s="72" customFormat="1" ht="11.25">
      <c r="A224" s="65"/>
      <c r="B224" s="131"/>
      <c r="C224" s="131"/>
      <c r="J224" s="132"/>
      <c r="M224" s="133"/>
      <c r="N224" s="132"/>
    </row>
    <row r="225" spans="1:14" s="72" customFormat="1" ht="11.25">
      <c r="A225" s="65"/>
      <c r="B225" s="131"/>
      <c r="C225" s="131"/>
      <c r="J225" s="132"/>
      <c r="M225" s="133"/>
      <c r="N225" s="132"/>
    </row>
    <row r="226" spans="1:14" s="72" customFormat="1" ht="11.25">
      <c r="A226" s="65"/>
      <c r="B226" s="131"/>
      <c r="C226" s="131"/>
      <c r="J226" s="132"/>
      <c r="M226" s="133"/>
      <c r="N226" s="132"/>
    </row>
    <row r="227" spans="1:14" s="72" customFormat="1" ht="11.25">
      <c r="A227" s="65"/>
      <c r="B227" s="131"/>
      <c r="C227" s="131"/>
      <c r="J227" s="132"/>
      <c r="M227" s="133"/>
      <c r="N227" s="132"/>
    </row>
    <row r="228" spans="1:14" s="72" customFormat="1" ht="11.25">
      <c r="A228" s="65"/>
      <c r="B228" s="131"/>
      <c r="C228" s="131"/>
      <c r="J228" s="132"/>
      <c r="M228" s="133"/>
      <c r="N228" s="132"/>
    </row>
    <row r="229" spans="1:14" s="72" customFormat="1" ht="11.25">
      <c r="A229" s="65"/>
      <c r="B229" s="131"/>
      <c r="C229" s="131"/>
      <c r="J229" s="132"/>
      <c r="M229" s="133"/>
      <c r="N229" s="132"/>
    </row>
    <row r="230" spans="1:14" s="72" customFormat="1" ht="11.25">
      <c r="A230" s="65"/>
      <c r="B230" s="131"/>
      <c r="C230" s="131"/>
      <c r="J230" s="132"/>
      <c r="M230" s="133"/>
      <c r="N230" s="132"/>
    </row>
    <row r="231" spans="1:14" s="72" customFormat="1" ht="11.25">
      <c r="A231" s="65"/>
      <c r="B231" s="131"/>
      <c r="C231" s="131"/>
      <c r="J231" s="132"/>
      <c r="M231" s="133"/>
      <c r="N231" s="132"/>
    </row>
    <row r="232" spans="1:14" s="72" customFormat="1" ht="11.25">
      <c r="A232" s="65"/>
      <c r="B232" s="131"/>
      <c r="C232" s="131"/>
      <c r="J232" s="132"/>
      <c r="M232" s="133"/>
      <c r="N232" s="132"/>
    </row>
    <row r="233" spans="1:14" s="72" customFormat="1" ht="11.25">
      <c r="A233" s="65"/>
      <c r="B233" s="131"/>
      <c r="C233" s="131"/>
      <c r="J233" s="132"/>
      <c r="M233" s="133"/>
      <c r="N233" s="132"/>
    </row>
    <row r="234" spans="1:14" s="72" customFormat="1" ht="11.25">
      <c r="A234" s="65"/>
      <c r="B234" s="131"/>
      <c r="C234" s="131"/>
      <c r="J234" s="132"/>
      <c r="M234" s="133"/>
      <c r="N234" s="132"/>
    </row>
    <row r="235" spans="1:14" s="72" customFormat="1" ht="11.25">
      <c r="A235" s="65"/>
      <c r="B235" s="131"/>
      <c r="C235" s="131"/>
      <c r="J235" s="132"/>
      <c r="M235" s="133"/>
      <c r="N235" s="132"/>
    </row>
    <row r="236" spans="1:14" s="72" customFormat="1" ht="11.25">
      <c r="A236" s="65"/>
      <c r="B236" s="131"/>
      <c r="C236" s="131"/>
      <c r="J236" s="132"/>
      <c r="M236" s="133"/>
      <c r="N236" s="132"/>
    </row>
    <row r="237" spans="1:14" s="72" customFormat="1" ht="11.25">
      <c r="A237" s="65"/>
      <c r="B237" s="131"/>
      <c r="C237" s="131"/>
      <c r="J237" s="132"/>
      <c r="M237" s="133"/>
      <c r="N237" s="132"/>
    </row>
    <row r="238" spans="1:14" s="72" customFormat="1" ht="11.25">
      <c r="A238" s="65"/>
      <c r="B238" s="131"/>
      <c r="C238" s="131"/>
      <c r="J238" s="132"/>
      <c r="M238" s="133"/>
      <c r="N238" s="132"/>
    </row>
    <row r="239" spans="1:14" s="72" customFormat="1" ht="11.25">
      <c r="A239" s="65"/>
      <c r="B239" s="131"/>
      <c r="C239" s="131"/>
      <c r="J239" s="132"/>
      <c r="M239" s="133"/>
      <c r="N239" s="132"/>
    </row>
    <row r="240" spans="1:14" s="72" customFormat="1" ht="11.25">
      <c r="A240" s="65"/>
      <c r="B240" s="131"/>
      <c r="C240" s="131"/>
      <c r="J240" s="132"/>
      <c r="M240" s="133"/>
      <c r="N240" s="132"/>
    </row>
    <row r="241" spans="1:14" s="72" customFormat="1" ht="11.25">
      <c r="A241" s="65"/>
      <c r="B241" s="131"/>
      <c r="C241" s="131"/>
      <c r="J241" s="132"/>
      <c r="M241" s="133"/>
      <c r="N241" s="132"/>
    </row>
    <row r="242" spans="1:14" s="72" customFormat="1" ht="11.25">
      <c r="A242" s="65"/>
      <c r="B242" s="131"/>
      <c r="C242" s="131"/>
      <c r="J242" s="132"/>
      <c r="M242" s="133"/>
      <c r="N242" s="132"/>
    </row>
    <row r="243" spans="1:14" s="72" customFormat="1" ht="11.25">
      <c r="A243" s="65"/>
      <c r="B243" s="131"/>
      <c r="C243" s="131"/>
      <c r="J243" s="132"/>
      <c r="M243" s="133"/>
      <c r="N243" s="132"/>
    </row>
    <row r="244" spans="1:14" s="72" customFormat="1" ht="11.25">
      <c r="A244" s="65"/>
      <c r="B244" s="131"/>
      <c r="C244" s="131"/>
      <c r="J244" s="132"/>
      <c r="N244" s="132"/>
    </row>
    <row r="245" spans="1:14" s="72" customFormat="1" ht="11.25">
      <c r="A245" s="65"/>
      <c r="B245" s="131"/>
      <c r="C245" s="131"/>
      <c r="J245" s="132"/>
      <c r="N245" s="132"/>
    </row>
    <row r="246" spans="1:14" s="72" customFormat="1" ht="11.25">
      <c r="A246" s="65"/>
      <c r="B246" s="131"/>
      <c r="C246" s="131"/>
      <c r="J246" s="132"/>
      <c r="N246" s="132"/>
    </row>
    <row r="247" spans="1:14" s="72" customFormat="1" ht="11.25">
      <c r="A247" s="65"/>
      <c r="B247" s="131"/>
      <c r="C247" s="131"/>
      <c r="J247" s="132"/>
      <c r="N247" s="132"/>
    </row>
    <row r="248" spans="1:14" s="72" customFormat="1" ht="11.25">
      <c r="A248" s="65"/>
      <c r="B248" s="131"/>
      <c r="C248" s="131"/>
      <c r="J248" s="132"/>
      <c r="N248" s="132"/>
    </row>
    <row r="249" spans="1:14" s="72" customFormat="1" ht="11.25">
      <c r="A249" s="65"/>
      <c r="B249" s="131"/>
      <c r="C249" s="131"/>
      <c r="J249" s="132"/>
      <c r="N249" s="132"/>
    </row>
    <row r="250" spans="1:14" s="72" customFormat="1" ht="11.25">
      <c r="A250" s="65"/>
      <c r="B250" s="131"/>
      <c r="C250" s="131"/>
      <c r="J250" s="132"/>
      <c r="N250" s="132"/>
    </row>
    <row r="251" spans="1:14" s="72" customFormat="1" ht="11.25">
      <c r="A251" s="65"/>
      <c r="B251" s="131"/>
      <c r="C251" s="131"/>
      <c r="J251" s="132"/>
      <c r="N251" s="132"/>
    </row>
    <row r="252" spans="1:14" s="72" customFormat="1" ht="11.25">
      <c r="A252" s="65"/>
      <c r="B252" s="131"/>
      <c r="C252" s="131"/>
      <c r="J252" s="132"/>
      <c r="N252" s="132"/>
    </row>
    <row r="253" spans="1:14" s="72" customFormat="1" ht="11.25">
      <c r="A253" s="65"/>
      <c r="B253" s="131"/>
      <c r="C253" s="131"/>
      <c r="J253" s="132"/>
      <c r="N253" s="132"/>
    </row>
    <row r="254" spans="1:14" s="72" customFormat="1" ht="11.25">
      <c r="A254" s="65"/>
      <c r="B254" s="131"/>
      <c r="C254" s="131"/>
      <c r="J254" s="132"/>
      <c r="N254" s="132"/>
    </row>
    <row r="255" spans="1:14" s="72" customFormat="1" ht="11.25">
      <c r="A255" s="65"/>
      <c r="B255" s="131"/>
      <c r="C255" s="131"/>
      <c r="J255" s="132"/>
      <c r="N255" s="132"/>
    </row>
    <row r="256" spans="1:14" s="72" customFormat="1" ht="11.25">
      <c r="A256" s="65"/>
      <c r="B256" s="131"/>
      <c r="C256" s="131"/>
      <c r="J256" s="132"/>
      <c r="N256" s="132"/>
    </row>
    <row r="257" spans="1:14" s="72" customFormat="1" ht="11.25">
      <c r="A257" s="65"/>
      <c r="B257" s="131"/>
      <c r="C257" s="131"/>
      <c r="J257" s="132"/>
      <c r="N257" s="132"/>
    </row>
    <row r="258" spans="1:14" s="72" customFormat="1" ht="11.25">
      <c r="A258" s="65"/>
      <c r="B258" s="131"/>
      <c r="C258" s="131"/>
      <c r="J258" s="132"/>
      <c r="N258" s="132"/>
    </row>
    <row r="259" spans="1:14" s="72" customFormat="1" ht="11.25">
      <c r="A259" s="65"/>
      <c r="B259" s="131"/>
      <c r="C259" s="131"/>
      <c r="J259" s="132"/>
      <c r="N259" s="132"/>
    </row>
    <row r="260" spans="1:14" s="72" customFormat="1" ht="11.25">
      <c r="A260" s="65"/>
      <c r="B260" s="131"/>
      <c r="C260" s="131"/>
      <c r="J260" s="132"/>
      <c r="N260" s="132"/>
    </row>
    <row r="261" spans="1:14" s="72" customFormat="1" ht="11.25">
      <c r="A261" s="65"/>
      <c r="B261" s="131"/>
      <c r="C261" s="131"/>
      <c r="J261" s="132"/>
      <c r="N261" s="132"/>
    </row>
    <row r="262" spans="1:12" ht="12.75">
      <c r="A262" s="65"/>
      <c r="B262" s="131"/>
      <c r="C262" s="131"/>
      <c r="D262" s="72"/>
      <c r="E262" s="72"/>
      <c r="F262" s="72"/>
      <c r="G262" s="72"/>
      <c r="H262" s="72"/>
      <c r="I262" s="72"/>
      <c r="J262" s="132"/>
      <c r="K262" s="72"/>
      <c r="L262" s="72"/>
    </row>
    <row r="263" spans="1:13" ht="12.75">
      <c r="A263" s="65"/>
      <c r="B263" s="131"/>
      <c r="C263" s="131"/>
      <c r="D263" s="72"/>
      <c r="E263" s="72"/>
      <c r="F263" s="72"/>
      <c r="G263" s="72"/>
      <c r="H263" s="72"/>
      <c r="I263" s="72"/>
      <c r="J263" s="132"/>
      <c r="K263" s="72"/>
      <c r="L263" s="72"/>
      <c r="M263" s="137"/>
    </row>
    <row r="264" spans="1:12" ht="12.75">
      <c r="A264" s="65"/>
      <c r="B264" s="131"/>
      <c r="C264" s="131"/>
      <c r="D264" s="72"/>
      <c r="E264" s="72"/>
      <c r="F264" s="72"/>
      <c r="G264" s="72"/>
      <c r="H264" s="72"/>
      <c r="I264" s="72"/>
      <c r="J264" s="132"/>
      <c r="K264" s="72"/>
      <c r="L264" s="72"/>
    </row>
    <row r="265" spans="1:12" ht="12.75">
      <c r="A265" s="65"/>
      <c r="B265" s="131"/>
      <c r="C265" s="131"/>
      <c r="D265" s="72"/>
      <c r="E265" s="72"/>
      <c r="F265" s="72"/>
      <c r="G265" s="72"/>
      <c r="H265" s="72"/>
      <c r="I265" s="72"/>
      <c r="J265" s="132"/>
      <c r="K265" s="72"/>
      <c r="L265" s="72"/>
    </row>
    <row r="266" spans="1:12" ht="12.75">
      <c r="A266" s="65"/>
      <c r="B266" s="131"/>
      <c r="C266" s="131"/>
      <c r="D266" s="72"/>
      <c r="E266" s="72"/>
      <c r="F266" s="72"/>
      <c r="G266" s="72"/>
      <c r="H266" s="72"/>
      <c r="I266" s="72"/>
      <c r="J266" s="132"/>
      <c r="K266" s="72"/>
      <c r="L266" s="72"/>
    </row>
    <row r="267" spans="1:12" ht="12.75">
      <c r="A267" s="65"/>
      <c r="B267" s="131"/>
      <c r="C267" s="131"/>
      <c r="D267" s="72"/>
      <c r="E267" s="72"/>
      <c r="F267" s="72"/>
      <c r="G267" s="72"/>
      <c r="H267" s="72"/>
      <c r="I267" s="72"/>
      <c r="J267" s="132"/>
      <c r="K267" s="72"/>
      <c r="L267" s="72"/>
    </row>
    <row r="268" spans="1:12" ht="12.75">
      <c r="A268" s="65"/>
      <c r="B268" s="131"/>
      <c r="C268" s="131"/>
      <c r="D268" s="72"/>
      <c r="E268" s="72"/>
      <c r="F268" s="72"/>
      <c r="G268" s="72"/>
      <c r="H268" s="72"/>
      <c r="I268" s="72"/>
      <c r="J268" s="132"/>
      <c r="K268" s="72"/>
      <c r="L268" s="72"/>
    </row>
    <row r="269" spans="1:12" ht="12.75">
      <c r="A269" s="65"/>
      <c r="B269" s="131"/>
      <c r="C269" s="131"/>
      <c r="D269" s="72"/>
      <c r="E269" s="72"/>
      <c r="F269" s="72"/>
      <c r="G269" s="72"/>
      <c r="H269" s="72"/>
      <c r="I269" s="72"/>
      <c r="J269" s="132"/>
      <c r="K269" s="72"/>
      <c r="L269" s="72"/>
    </row>
    <row r="270" spans="1:12" ht="12.75">
      <c r="A270" s="65"/>
      <c r="B270" s="131"/>
      <c r="C270" s="131"/>
      <c r="D270" s="72"/>
      <c r="E270" s="72"/>
      <c r="F270" s="72"/>
      <c r="G270" s="72"/>
      <c r="H270" s="72"/>
      <c r="I270" s="72"/>
      <c r="J270" s="132"/>
      <c r="K270" s="72"/>
      <c r="L270" s="72"/>
    </row>
    <row r="271" spans="1:12" ht="12.75">
      <c r="A271" s="65"/>
      <c r="B271" s="131"/>
      <c r="C271" s="131"/>
      <c r="D271" s="72"/>
      <c r="E271" s="72"/>
      <c r="F271" s="72"/>
      <c r="G271" s="72"/>
      <c r="H271" s="72"/>
      <c r="I271" s="72"/>
      <c r="J271" s="132"/>
      <c r="K271" s="72"/>
      <c r="L271" s="72"/>
    </row>
    <row r="272" spans="1:12" ht="12.75">
      <c r="A272" s="65"/>
      <c r="B272" s="131"/>
      <c r="C272" s="131"/>
      <c r="D272" s="72"/>
      <c r="E272" s="72"/>
      <c r="F272" s="72"/>
      <c r="G272" s="72"/>
      <c r="H272" s="72"/>
      <c r="I272" s="72"/>
      <c r="J272" s="132"/>
      <c r="K272" s="72"/>
      <c r="L272" s="72"/>
    </row>
    <row r="273" spans="1:12" ht="27.75" customHeight="1">
      <c r="A273" s="65"/>
      <c r="B273" s="131"/>
      <c r="C273" s="131"/>
      <c r="D273" s="72"/>
      <c r="E273" s="72"/>
      <c r="F273" s="72"/>
      <c r="G273" s="72"/>
      <c r="H273" s="72"/>
      <c r="I273" s="72"/>
      <c r="J273" s="132"/>
      <c r="K273" s="72"/>
      <c r="L273" s="72"/>
    </row>
    <row r="274" spans="1:12" ht="15" customHeight="1">
      <c r="A274" s="65"/>
      <c r="B274" s="131"/>
      <c r="C274" s="131"/>
      <c r="D274" s="72"/>
      <c r="E274" s="72"/>
      <c r="F274" s="72"/>
      <c r="G274" s="72"/>
      <c r="H274" s="72"/>
      <c r="I274" s="72"/>
      <c r="J274" s="132"/>
      <c r="K274" s="72"/>
      <c r="L274" s="72"/>
    </row>
    <row r="275" spans="1:14" s="72" customFormat="1" ht="12" customHeight="1">
      <c r="A275" s="65"/>
      <c r="B275" s="131"/>
      <c r="C275" s="131"/>
      <c r="J275" s="132"/>
      <c r="N275" s="132"/>
    </row>
    <row r="276" spans="1:14" s="72" customFormat="1" ht="12" customHeight="1">
      <c r="A276" s="65"/>
      <c r="B276" s="131"/>
      <c r="C276" s="131"/>
      <c r="J276" s="132"/>
      <c r="N276" s="132"/>
    </row>
    <row r="277" spans="1:14" s="72" customFormat="1" ht="13.5" customHeight="1">
      <c r="A277" s="65"/>
      <c r="B277" s="131"/>
      <c r="C277" s="131"/>
      <c r="J277" s="132"/>
      <c r="N277" s="132"/>
    </row>
    <row r="278" spans="1:14" s="72" customFormat="1" ht="13.5" customHeight="1">
      <c r="A278" s="65"/>
      <c r="B278" s="131"/>
      <c r="C278" s="131"/>
      <c r="J278" s="132"/>
      <c r="N278" s="132"/>
    </row>
    <row r="279" spans="1:14" s="72" customFormat="1" ht="13.5" customHeight="1">
      <c r="A279" s="65"/>
      <c r="B279" s="131"/>
      <c r="C279" s="131"/>
      <c r="J279" s="132"/>
      <c r="N279" s="132"/>
    </row>
    <row r="280" spans="1:14" s="72" customFormat="1" ht="12" customHeight="1">
      <c r="A280" s="65"/>
      <c r="B280" s="131"/>
      <c r="C280" s="131"/>
      <c r="J280" s="132"/>
      <c r="N280" s="132"/>
    </row>
    <row r="281" spans="1:14" s="72" customFormat="1" ht="12" customHeight="1">
      <c r="A281" s="65"/>
      <c r="B281" s="131"/>
      <c r="C281" s="131"/>
      <c r="J281" s="132"/>
      <c r="N281" s="132"/>
    </row>
    <row r="282" spans="1:14" s="72" customFormat="1" ht="12" customHeight="1">
      <c r="A282" s="65"/>
      <c r="B282" s="131"/>
      <c r="C282" s="131"/>
      <c r="J282" s="132"/>
      <c r="N282" s="132"/>
    </row>
    <row r="283" spans="1:14" s="72" customFormat="1" ht="12" customHeight="1">
      <c r="A283" s="65"/>
      <c r="B283" s="131"/>
      <c r="C283" s="131"/>
      <c r="J283" s="132"/>
      <c r="N283" s="132"/>
    </row>
    <row r="284" spans="1:14" s="72" customFormat="1" ht="12" customHeight="1">
      <c r="A284" s="65"/>
      <c r="B284" s="131"/>
      <c r="C284" s="131"/>
      <c r="J284" s="132"/>
      <c r="N284" s="132"/>
    </row>
    <row r="285" spans="1:14" s="72" customFormat="1" ht="12" customHeight="1">
      <c r="A285" s="65"/>
      <c r="B285" s="131"/>
      <c r="C285" s="131"/>
      <c r="J285" s="132"/>
      <c r="N285" s="132"/>
    </row>
    <row r="286" spans="1:14" s="72" customFormat="1" ht="12" customHeight="1">
      <c r="A286" s="65"/>
      <c r="B286" s="131"/>
      <c r="C286" s="131"/>
      <c r="J286" s="132"/>
      <c r="N286" s="132"/>
    </row>
    <row r="287" spans="1:14" s="72" customFormat="1" ht="12" customHeight="1">
      <c r="A287" s="65"/>
      <c r="B287" s="131"/>
      <c r="C287" s="131"/>
      <c r="J287" s="132"/>
      <c r="N287" s="132"/>
    </row>
    <row r="288" spans="1:14" s="72" customFormat="1" ht="12" customHeight="1">
      <c r="A288" s="65"/>
      <c r="B288" s="131"/>
      <c r="C288" s="131"/>
      <c r="J288" s="132"/>
      <c r="N288" s="132"/>
    </row>
    <row r="289" spans="1:14" s="72" customFormat="1" ht="12" customHeight="1">
      <c r="A289" s="65"/>
      <c r="B289" s="131"/>
      <c r="C289" s="131"/>
      <c r="J289" s="132"/>
      <c r="N289" s="132"/>
    </row>
    <row r="290" spans="1:14" s="72" customFormat="1" ht="12" customHeight="1">
      <c r="A290" s="65"/>
      <c r="B290" s="131"/>
      <c r="C290" s="131"/>
      <c r="J290" s="132"/>
      <c r="N290" s="132"/>
    </row>
    <row r="291" spans="1:14" s="72" customFormat="1" ht="12" customHeight="1">
      <c r="A291" s="65"/>
      <c r="B291" s="131"/>
      <c r="C291" s="131"/>
      <c r="J291" s="132"/>
      <c r="N291" s="132"/>
    </row>
    <row r="292" spans="1:14" s="72" customFormat="1" ht="12" customHeight="1">
      <c r="A292" s="65"/>
      <c r="B292" s="131"/>
      <c r="C292" s="131"/>
      <c r="J292" s="132"/>
      <c r="N292" s="132"/>
    </row>
    <row r="293" spans="1:14" s="72" customFormat="1" ht="12" customHeight="1">
      <c r="A293" s="65"/>
      <c r="B293" s="131"/>
      <c r="C293" s="131"/>
      <c r="J293" s="132"/>
      <c r="N293" s="132"/>
    </row>
    <row r="294" spans="1:14" s="72" customFormat="1" ht="12" customHeight="1">
      <c r="A294" s="65"/>
      <c r="B294" s="131"/>
      <c r="C294" s="131"/>
      <c r="J294" s="132"/>
      <c r="N294" s="132"/>
    </row>
    <row r="295" spans="1:14" s="72" customFormat="1" ht="12" customHeight="1">
      <c r="A295" s="65"/>
      <c r="B295" s="131"/>
      <c r="C295" s="131"/>
      <c r="J295" s="132"/>
      <c r="N295" s="132"/>
    </row>
    <row r="296" spans="1:14" s="72" customFormat="1" ht="12" customHeight="1">
      <c r="A296" s="65"/>
      <c r="B296" s="131"/>
      <c r="C296" s="131"/>
      <c r="J296" s="132"/>
      <c r="N296" s="132"/>
    </row>
    <row r="297" spans="1:14" s="72" customFormat="1" ht="12" customHeight="1">
      <c r="A297" s="65"/>
      <c r="B297" s="131"/>
      <c r="C297" s="131"/>
      <c r="J297" s="132"/>
      <c r="N297" s="132"/>
    </row>
    <row r="298" spans="1:14" s="72" customFormat="1" ht="12" customHeight="1">
      <c r="A298" s="65"/>
      <c r="B298" s="131"/>
      <c r="C298" s="131"/>
      <c r="J298" s="132"/>
      <c r="N298" s="132"/>
    </row>
    <row r="299" spans="1:14" s="72" customFormat="1" ht="12" customHeight="1">
      <c r="A299" s="65"/>
      <c r="B299" s="131"/>
      <c r="C299" s="131"/>
      <c r="J299" s="132"/>
      <c r="N299" s="132"/>
    </row>
    <row r="300" spans="1:14" s="72" customFormat="1" ht="12" customHeight="1">
      <c r="A300" s="65"/>
      <c r="B300" s="131"/>
      <c r="C300" s="131"/>
      <c r="J300" s="132"/>
      <c r="N300" s="132"/>
    </row>
    <row r="301" spans="1:14" s="72" customFormat="1" ht="12" customHeight="1">
      <c r="A301" s="65"/>
      <c r="B301" s="131"/>
      <c r="C301" s="131"/>
      <c r="J301" s="132"/>
      <c r="N301" s="132"/>
    </row>
    <row r="302" spans="1:14" s="72" customFormat="1" ht="12" customHeight="1">
      <c r="A302" s="65"/>
      <c r="B302" s="131"/>
      <c r="C302" s="131"/>
      <c r="J302" s="132"/>
      <c r="N302" s="132"/>
    </row>
    <row r="303" spans="1:14" s="72" customFormat="1" ht="12" customHeight="1">
      <c r="A303" s="65"/>
      <c r="B303" s="131"/>
      <c r="C303" s="131"/>
      <c r="J303" s="132"/>
      <c r="N303" s="132"/>
    </row>
    <row r="304" spans="1:14" s="72" customFormat="1" ht="12" customHeight="1">
      <c r="A304" s="65"/>
      <c r="B304" s="131"/>
      <c r="C304" s="131"/>
      <c r="J304" s="132"/>
      <c r="N304" s="132"/>
    </row>
    <row r="305" spans="1:14" s="72" customFormat="1" ht="12" customHeight="1">
      <c r="A305" s="65"/>
      <c r="B305" s="131"/>
      <c r="C305" s="131"/>
      <c r="J305" s="132"/>
      <c r="N305" s="132"/>
    </row>
    <row r="306" spans="1:14" s="72" customFormat="1" ht="12" customHeight="1">
      <c r="A306" s="65"/>
      <c r="B306" s="131"/>
      <c r="C306" s="131"/>
      <c r="J306" s="132"/>
      <c r="N306" s="132"/>
    </row>
    <row r="307" spans="1:14" s="72" customFormat="1" ht="12" customHeight="1">
      <c r="A307" s="65"/>
      <c r="B307" s="131"/>
      <c r="C307" s="131"/>
      <c r="J307" s="132"/>
      <c r="N307" s="132"/>
    </row>
    <row r="308" spans="1:14" s="72" customFormat="1" ht="12" customHeight="1">
      <c r="A308" s="65"/>
      <c r="B308" s="131"/>
      <c r="C308" s="131"/>
      <c r="J308" s="132"/>
      <c r="N308" s="132"/>
    </row>
    <row r="309" spans="1:14" s="72" customFormat="1" ht="12" customHeight="1">
      <c r="A309" s="65"/>
      <c r="B309" s="131"/>
      <c r="C309" s="131"/>
      <c r="J309" s="132"/>
      <c r="N309" s="132"/>
    </row>
    <row r="310" spans="1:14" s="72" customFormat="1" ht="12" customHeight="1">
      <c r="A310" s="65"/>
      <c r="B310" s="131"/>
      <c r="C310" s="131"/>
      <c r="J310" s="132"/>
      <c r="N310" s="132"/>
    </row>
    <row r="311" spans="1:14" s="72" customFormat="1" ht="12" customHeight="1">
      <c r="A311" s="65"/>
      <c r="B311" s="131"/>
      <c r="C311" s="131"/>
      <c r="J311" s="132"/>
      <c r="N311" s="132"/>
    </row>
    <row r="312" spans="1:14" s="72" customFormat="1" ht="12" customHeight="1">
      <c r="A312" s="65"/>
      <c r="B312" s="131"/>
      <c r="C312" s="131"/>
      <c r="J312" s="132"/>
      <c r="N312" s="132"/>
    </row>
    <row r="313" spans="1:14" s="72" customFormat="1" ht="12" customHeight="1">
      <c r="A313" s="65"/>
      <c r="B313" s="131"/>
      <c r="C313" s="131"/>
      <c r="J313" s="132"/>
      <c r="N313" s="132"/>
    </row>
    <row r="314" spans="1:14" s="72" customFormat="1" ht="12" customHeight="1">
      <c r="A314" s="65"/>
      <c r="B314" s="131"/>
      <c r="C314" s="131"/>
      <c r="J314" s="132"/>
      <c r="N314" s="132"/>
    </row>
    <row r="315" spans="1:14" s="72" customFormat="1" ht="12" customHeight="1">
      <c r="A315" s="65"/>
      <c r="B315" s="131"/>
      <c r="C315" s="131"/>
      <c r="J315" s="132"/>
      <c r="N315" s="132"/>
    </row>
    <row r="316" spans="1:14" s="72" customFormat="1" ht="12" customHeight="1">
      <c r="A316" s="65"/>
      <c r="B316" s="131"/>
      <c r="C316" s="131"/>
      <c r="J316" s="132"/>
      <c r="N316" s="132"/>
    </row>
    <row r="317" spans="1:14" s="72" customFormat="1" ht="12" customHeight="1">
      <c r="A317" s="65"/>
      <c r="B317" s="131"/>
      <c r="C317" s="131"/>
      <c r="J317" s="132"/>
      <c r="N317" s="132"/>
    </row>
    <row r="318" spans="1:14" s="72" customFormat="1" ht="12" customHeight="1">
      <c r="A318" s="65"/>
      <c r="B318" s="131"/>
      <c r="C318" s="131"/>
      <c r="J318" s="132"/>
      <c r="N318" s="132"/>
    </row>
    <row r="319" spans="1:14" s="72" customFormat="1" ht="12" customHeight="1">
      <c r="A319" s="65"/>
      <c r="B319" s="131"/>
      <c r="C319" s="131"/>
      <c r="J319" s="132"/>
      <c r="N319" s="132"/>
    </row>
    <row r="320" spans="1:14" s="72" customFormat="1" ht="12" customHeight="1">
      <c r="A320" s="65"/>
      <c r="B320" s="131"/>
      <c r="C320" s="131"/>
      <c r="J320" s="132"/>
      <c r="N320" s="132"/>
    </row>
    <row r="321" spans="1:14" s="72" customFormat="1" ht="12" customHeight="1">
      <c r="A321" s="65"/>
      <c r="B321" s="131"/>
      <c r="C321" s="131"/>
      <c r="J321" s="132"/>
      <c r="N321" s="132"/>
    </row>
    <row r="322" spans="1:14" s="72" customFormat="1" ht="12" customHeight="1">
      <c r="A322" s="65"/>
      <c r="B322" s="131"/>
      <c r="C322" s="131"/>
      <c r="J322" s="132"/>
      <c r="N322" s="132"/>
    </row>
    <row r="323" spans="1:14" s="72" customFormat="1" ht="12" customHeight="1">
      <c r="A323" s="65"/>
      <c r="B323" s="131"/>
      <c r="C323" s="131"/>
      <c r="J323" s="132"/>
      <c r="N323" s="132"/>
    </row>
    <row r="324" spans="1:14" s="72" customFormat="1" ht="12" customHeight="1">
      <c r="A324" s="65"/>
      <c r="B324" s="131"/>
      <c r="C324" s="131"/>
      <c r="J324" s="132"/>
      <c r="N324" s="132"/>
    </row>
    <row r="325" spans="1:14" s="72" customFormat="1" ht="12" customHeight="1">
      <c r="A325" s="65"/>
      <c r="B325" s="131"/>
      <c r="C325" s="131"/>
      <c r="J325" s="132"/>
      <c r="N325" s="132"/>
    </row>
    <row r="326" spans="1:14" s="72" customFormat="1" ht="12" customHeight="1">
      <c r="A326" s="65"/>
      <c r="B326" s="131"/>
      <c r="C326" s="131"/>
      <c r="J326" s="132"/>
      <c r="N326" s="132"/>
    </row>
    <row r="327" spans="1:14" s="72" customFormat="1" ht="12" customHeight="1">
      <c r="A327" s="65"/>
      <c r="B327" s="131"/>
      <c r="C327" s="131"/>
      <c r="J327" s="132"/>
      <c r="N327" s="132"/>
    </row>
    <row r="328" spans="1:14" s="72" customFormat="1" ht="12" customHeight="1">
      <c r="A328" s="65"/>
      <c r="B328" s="131"/>
      <c r="C328" s="131"/>
      <c r="J328" s="132"/>
      <c r="N328" s="132"/>
    </row>
    <row r="329" spans="1:14" s="72" customFormat="1" ht="12" customHeight="1">
      <c r="A329" s="65"/>
      <c r="B329" s="131"/>
      <c r="C329" s="131"/>
      <c r="J329" s="132"/>
      <c r="N329" s="132"/>
    </row>
    <row r="330" spans="1:14" s="72" customFormat="1" ht="12" customHeight="1">
      <c r="A330" s="65"/>
      <c r="B330" s="131"/>
      <c r="C330" s="131"/>
      <c r="J330" s="132"/>
      <c r="M330" s="133"/>
      <c r="N330" s="132"/>
    </row>
    <row r="331" spans="1:14" s="72" customFormat="1" ht="12" customHeight="1">
      <c r="A331" s="65"/>
      <c r="B331" s="131"/>
      <c r="C331" s="131"/>
      <c r="J331" s="132"/>
      <c r="N331" s="132"/>
    </row>
    <row r="332" spans="1:14" s="72" customFormat="1" ht="12" customHeight="1">
      <c r="A332" s="65"/>
      <c r="B332" s="131"/>
      <c r="C332" s="131"/>
      <c r="J332" s="132"/>
      <c r="M332" s="133"/>
      <c r="N332" s="132"/>
    </row>
    <row r="333" spans="1:14" s="72" customFormat="1" ht="12" customHeight="1">
      <c r="A333" s="65"/>
      <c r="B333" s="131"/>
      <c r="C333" s="131"/>
      <c r="J333" s="132"/>
      <c r="M333" s="133"/>
      <c r="N333" s="132"/>
    </row>
    <row r="334" spans="1:14" s="72" customFormat="1" ht="12" customHeight="1">
      <c r="A334" s="65"/>
      <c r="B334" s="131"/>
      <c r="C334" s="131"/>
      <c r="J334" s="132"/>
      <c r="M334" s="133"/>
      <c r="N334" s="132"/>
    </row>
    <row r="335" spans="1:14" s="72" customFormat="1" ht="12" customHeight="1">
      <c r="A335" s="65"/>
      <c r="B335" s="131"/>
      <c r="C335" s="131"/>
      <c r="J335" s="132"/>
      <c r="M335" s="133"/>
      <c r="N335" s="132"/>
    </row>
    <row r="336" spans="1:14" s="72" customFormat="1" ht="12" customHeight="1">
      <c r="A336" s="65"/>
      <c r="B336" s="131"/>
      <c r="C336" s="131"/>
      <c r="J336" s="132"/>
      <c r="M336" s="133"/>
      <c r="N336" s="132"/>
    </row>
    <row r="337" spans="1:14" s="72" customFormat="1" ht="12" customHeight="1">
      <c r="A337" s="65"/>
      <c r="B337" s="131"/>
      <c r="C337" s="131"/>
      <c r="J337" s="132"/>
      <c r="M337" s="133"/>
      <c r="N337" s="132"/>
    </row>
    <row r="338" spans="1:14" s="72" customFormat="1" ht="12" customHeight="1">
      <c r="A338" s="65"/>
      <c r="B338" s="131"/>
      <c r="C338" s="131"/>
      <c r="J338" s="132"/>
      <c r="M338" s="133"/>
      <c r="N338" s="132"/>
    </row>
    <row r="339" spans="1:14" s="72" customFormat="1" ht="12" customHeight="1">
      <c r="A339" s="65"/>
      <c r="B339" s="131"/>
      <c r="C339" s="131"/>
      <c r="J339" s="132"/>
      <c r="M339" s="133"/>
      <c r="N339" s="132"/>
    </row>
    <row r="340" spans="1:14" s="72" customFormat="1" ht="12" customHeight="1">
      <c r="A340" s="65"/>
      <c r="B340" s="131"/>
      <c r="C340" s="131"/>
      <c r="J340" s="132"/>
      <c r="M340" s="133"/>
      <c r="N340" s="132"/>
    </row>
    <row r="341" spans="1:14" s="72" customFormat="1" ht="12" customHeight="1">
      <c r="A341" s="65"/>
      <c r="B341" s="131"/>
      <c r="C341" s="131"/>
      <c r="J341" s="132"/>
      <c r="M341" s="133"/>
      <c r="N341" s="132"/>
    </row>
    <row r="342" spans="1:14" s="72" customFormat="1" ht="27.75" customHeight="1">
      <c r="A342" s="65"/>
      <c r="B342" s="131"/>
      <c r="C342" s="131"/>
      <c r="J342" s="132"/>
      <c r="M342" s="133"/>
      <c r="N342" s="132"/>
    </row>
    <row r="343" spans="1:14" s="72" customFormat="1" ht="15" customHeight="1">
      <c r="A343" s="65"/>
      <c r="B343" s="131"/>
      <c r="C343" s="131"/>
      <c r="J343" s="132"/>
      <c r="M343" s="133"/>
      <c r="N343" s="132"/>
    </row>
    <row r="344" spans="1:14" s="72" customFormat="1" ht="12" customHeight="1">
      <c r="A344" s="65"/>
      <c r="B344" s="131"/>
      <c r="C344" s="131"/>
      <c r="J344" s="132"/>
      <c r="M344" s="133"/>
      <c r="N344" s="132"/>
    </row>
    <row r="345" spans="1:14" s="72" customFormat="1" ht="12" customHeight="1">
      <c r="A345" s="65"/>
      <c r="B345" s="131"/>
      <c r="C345" s="131"/>
      <c r="J345" s="132"/>
      <c r="M345" s="133"/>
      <c r="N345" s="132"/>
    </row>
    <row r="346" spans="1:14" s="72" customFormat="1" ht="13.5" customHeight="1">
      <c r="A346" s="65"/>
      <c r="B346" s="131"/>
      <c r="C346" s="131"/>
      <c r="J346" s="132"/>
      <c r="M346" s="133"/>
      <c r="N346" s="132"/>
    </row>
    <row r="347" spans="1:14" s="72" customFormat="1" ht="13.5" customHeight="1">
      <c r="A347" s="65"/>
      <c r="B347" s="131"/>
      <c r="C347" s="131"/>
      <c r="J347" s="132"/>
      <c r="M347" s="133"/>
      <c r="N347" s="132"/>
    </row>
    <row r="348" spans="1:14" s="72" customFormat="1" ht="13.5" customHeight="1">
      <c r="A348" s="65"/>
      <c r="B348" s="131"/>
      <c r="C348" s="131"/>
      <c r="J348" s="132"/>
      <c r="M348" s="133"/>
      <c r="N348" s="132"/>
    </row>
    <row r="349" spans="1:14" s="72" customFormat="1" ht="12" customHeight="1">
      <c r="A349" s="65"/>
      <c r="B349" s="131"/>
      <c r="C349" s="131"/>
      <c r="J349" s="132"/>
      <c r="M349" s="133"/>
      <c r="N349" s="132"/>
    </row>
    <row r="350" spans="1:14" s="72" customFormat="1" ht="12" customHeight="1">
      <c r="A350" s="65"/>
      <c r="B350" s="131"/>
      <c r="C350" s="131"/>
      <c r="J350" s="132"/>
      <c r="M350" s="133"/>
      <c r="N350" s="132"/>
    </row>
    <row r="351" spans="1:14" s="72" customFormat="1" ht="12" customHeight="1">
      <c r="A351" s="65"/>
      <c r="B351" s="131"/>
      <c r="C351" s="131"/>
      <c r="J351" s="132"/>
      <c r="M351" s="133"/>
      <c r="N351" s="132"/>
    </row>
    <row r="352" spans="1:14" s="72" customFormat="1" ht="12" customHeight="1">
      <c r="A352" s="65"/>
      <c r="B352" s="131"/>
      <c r="C352" s="131"/>
      <c r="J352" s="132"/>
      <c r="M352" s="133"/>
      <c r="N352" s="132"/>
    </row>
    <row r="353" spans="1:14" s="72" customFormat="1" ht="12" customHeight="1">
      <c r="A353" s="65"/>
      <c r="B353" s="131"/>
      <c r="C353" s="131"/>
      <c r="J353" s="132"/>
      <c r="M353" s="133"/>
      <c r="N353" s="132"/>
    </row>
    <row r="354" spans="1:14" s="72" customFormat="1" ht="12" customHeight="1">
      <c r="A354" s="65"/>
      <c r="B354" s="131"/>
      <c r="C354" s="131"/>
      <c r="J354" s="132"/>
      <c r="M354" s="133"/>
      <c r="N354" s="132"/>
    </row>
    <row r="355" spans="1:14" s="72" customFormat="1" ht="12" customHeight="1">
      <c r="A355" s="65"/>
      <c r="B355" s="131"/>
      <c r="C355" s="131"/>
      <c r="J355" s="132"/>
      <c r="M355" s="133"/>
      <c r="N355" s="132"/>
    </row>
    <row r="356" spans="1:14" s="72" customFormat="1" ht="12" customHeight="1">
      <c r="A356" s="65"/>
      <c r="B356" s="131"/>
      <c r="C356" s="131"/>
      <c r="J356" s="132"/>
      <c r="M356" s="134"/>
      <c r="N356" s="132"/>
    </row>
    <row r="357" spans="1:14" s="72" customFormat="1" ht="12" customHeight="1">
      <c r="A357" s="65"/>
      <c r="B357" s="131"/>
      <c r="C357" s="131"/>
      <c r="J357" s="132"/>
      <c r="M357" s="135"/>
      <c r="N357" s="132"/>
    </row>
    <row r="358" spans="1:14" s="72" customFormat="1" ht="12" customHeight="1">
      <c r="A358" s="65"/>
      <c r="B358" s="131"/>
      <c r="C358" s="131"/>
      <c r="J358" s="132"/>
      <c r="M358" s="133"/>
      <c r="N358" s="132"/>
    </row>
    <row r="359" spans="1:14" s="72" customFormat="1" ht="12" customHeight="1">
      <c r="A359" s="65"/>
      <c r="B359" s="131"/>
      <c r="C359" s="131"/>
      <c r="J359" s="132"/>
      <c r="M359" s="133"/>
      <c r="N359" s="132"/>
    </row>
    <row r="360" spans="1:14" s="72" customFormat="1" ht="12" customHeight="1">
      <c r="A360" s="65"/>
      <c r="B360" s="131"/>
      <c r="C360" s="131"/>
      <c r="J360" s="132"/>
      <c r="M360" s="133"/>
      <c r="N360" s="132"/>
    </row>
    <row r="361" spans="1:14" s="72" customFormat="1" ht="12" customHeight="1">
      <c r="A361" s="65"/>
      <c r="B361" s="131"/>
      <c r="C361" s="131"/>
      <c r="J361" s="132"/>
      <c r="M361" s="133"/>
      <c r="N361" s="132"/>
    </row>
    <row r="362" spans="1:14" s="72" customFormat="1" ht="12" customHeight="1">
      <c r="A362" s="65"/>
      <c r="B362" s="131"/>
      <c r="C362" s="131"/>
      <c r="J362" s="132"/>
      <c r="M362" s="133"/>
      <c r="N362" s="132"/>
    </row>
    <row r="363" spans="1:14" s="72" customFormat="1" ht="12" customHeight="1">
      <c r="A363" s="65"/>
      <c r="B363" s="131"/>
      <c r="C363" s="131"/>
      <c r="J363" s="132"/>
      <c r="M363" s="133"/>
      <c r="N363" s="132"/>
    </row>
    <row r="364" spans="1:14" s="72" customFormat="1" ht="12" customHeight="1">
      <c r="A364" s="65"/>
      <c r="B364" s="131"/>
      <c r="C364" s="131"/>
      <c r="J364" s="132"/>
      <c r="M364" s="133"/>
      <c r="N364" s="132"/>
    </row>
    <row r="365" spans="1:14" s="72" customFormat="1" ht="12" customHeight="1">
      <c r="A365" s="65"/>
      <c r="B365" s="131"/>
      <c r="C365" s="131"/>
      <c r="J365" s="132"/>
      <c r="M365" s="133"/>
      <c r="N365" s="132"/>
    </row>
    <row r="366" spans="1:14" s="72" customFormat="1" ht="12" customHeight="1">
      <c r="A366" s="65"/>
      <c r="B366" s="131"/>
      <c r="C366" s="131"/>
      <c r="J366" s="132"/>
      <c r="M366" s="133"/>
      <c r="N366" s="132"/>
    </row>
    <row r="367" spans="1:14" s="72" customFormat="1" ht="12" customHeight="1">
      <c r="A367" s="65"/>
      <c r="B367" s="131"/>
      <c r="C367" s="131"/>
      <c r="J367" s="132"/>
      <c r="M367" s="133"/>
      <c r="N367" s="132"/>
    </row>
    <row r="368" spans="1:14" s="72" customFormat="1" ht="12" customHeight="1">
      <c r="A368" s="65"/>
      <c r="B368" s="131"/>
      <c r="C368" s="131"/>
      <c r="J368" s="132"/>
      <c r="M368" s="133"/>
      <c r="N368" s="132"/>
    </row>
    <row r="369" spans="1:14" s="72" customFormat="1" ht="12" customHeight="1">
      <c r="A369" s="65"/>
      <c r="B369" s="131"/>
      <c r="C369" s="131"/>
      <c r="J369" s="132"/>
      <c r="M369" s="133"/>
      <c r="N369" s="132"/>
    </row>
    <row r="370" spans="1:14" s="72" customFormat="1" ht="12" customHeight="1">
      <c r="A370" s="65"/>
      <c r="B370" s="131"/>
      <c r="C370" s="131"/>
      <c r="J370" s="132"/>
      <c r="M370" s="133"/>
      <c r="N370" s="132"/>
    </row>
    <row r="371" spans="1:14" s="72" customFormat="1" ht="12" customHeight="1">
      <c r="A371" s="65"/>
      <c r="B371" s="131"/>
      <c r="C371" s="131"/>
      <c r="J371" s="132"/>
      <c r="M371" s="133"/>
      <c r="N371" s="132"/>
    </row>
    <row r="372" spans="1:14" s="72" customFormat="1" ht="12" customHeight="1">
      <c r="A372" s="65"/>
      <c r="B372" s="131"/>
      <c r="C372" s="131"/>
      <c r="J372" s="132"/>
      <c r="M372" s="133"/>
      <c r="N372" s="132"/>
    </row>
    <row r="373" spans="1:14" s="72" customFormat="1" ht="12" customHeight="1">
      <c r="A373" s="65"/>
      <c r="B373" s="131"/>
      <c r="C373" s="131"/>
      <c r="J373" s="132"/>
      <c r="M373" s="133"/>
      <c r="N373" s="132"/>
    </row>
    <row r="374" spans="1:14" s="72" customFormat="1" ht="12" customHeight="1">
      <c r="A374" s="65"/>
      <c r="B374" s="131"/>
      <c r="C374" s="131"/>
      <c r="J374" s="132"/>
      <c r="M374" s="133"/>
      <c r="N374" s="132"/>
    </row>
    <row r="375" spans="1:14" s="72" customFormat="1" ht="12" customHeight="1">
      <c r="A375" s="65"/>
      <c r="B375" s="131"/>
      <c r="C375" s="131"/>
      <c r="J375" s="132"/>
      <c r="M375" s="133"/>
      <c r="N375" s="132"/>
    </row>
    <row r="376" spans="1:14" s="72" customFormat="1" ht="12" customHeight="1">
      <c r="A376" s="65"/>
      <c r="B376" s="131"/>
      <c r="C376" s="131"/>
      <c r="J376" s="132"/>
      <c r="M376" s="133"/>
      <c r="N376" s="132"/>
    </row>
    <row r="377" spans="1:14" s="72" customFormat="1" ht="12" customHeight="1">
      <c r="A377" s="65"/>
      <c r="B377" s="131"/>
      <c r="C377" s="131"/>
      <c r="J377" s="132"/>
      <c r="M377" s="133"/>
      <c r="N377" s="132"/>
    </row>
    <row r="378" spans="1:14" s="72" customFormat="1" ht="12" customHeight="1">
      <c r="A378" s="65"/>
      <c r="B378" s="131"/>
      <c r="C378" s="131"/>
      <c r="J378" s="132"/>
      <c r="M378" s="133"/>
      <c r="N378" s="132"/>
    </row>
    <row r="379" spans="1:14" s="72" customFormat="1" ht="12" customHeight="1">
      <c r="A379" s="65"/>
      <c r="B379" s="131"/>
      <c r="C379" s="131"/>
      <c r="J379" s="132"/>
      <c r="N379" s="132"/>
    </row>
    <row r="380" spans="1:14" s="72" customFormat="1" ht="12" customHeight="1">
      <c r="A380" s="65"/>
      <c r="B380" s="131"/>
      <c r="C380" s="131"/>
      <c r="J380" s="132"/>
      <c r="N380" s="132"/>
    </row>
    <row r="381" spans="1:14" s="72" customFormat="1" ht="12" customHeight="1">
      <c r="A381" s="65"/>
      <c r="B381" s="131"/>
      <c r="C381" s="131"/>
      <c r="J381" s="132"/>
      <c r="N381" s="132"/>
    </row>
    <row r="382" spans="1:14" s="72" customFormat="1" ht="12" customHeight="1">
      <c r="A382" s="65"/>
      <c r="B382" s="131"/>
      <c r="C382" s="131"/>
      <c r="J382" s="132"/>
      <c r="N382" s="132"/>
    </row>
    <row r="383" spans="1:14" s="72" customFormat="1" ht="12" customHeight="1">
      <c r="A383" s="65"/>
      <c r="B383" s="131"/>
      <c r="C383" s="131"/>
      <c r="J383" s="132"/>
      <c r="N383" s="132"/>
    </row>
    <row r="384" spans="1:14" s="72" customFormat="1" ht="12" customHeight="1">
      <c r="A384" s="65"/>
      <c r="B384" s="131"/>
      <c r="C384" s="131"/>
      <c r="J384" s="132"/>
      <c r="N384" s="132"/>
    </row>
    <row r="385" spans="1:14" s="72" customFormat="1" ht="12" customHeight="1">
      <c r="A385" s="65"/>
      <c r="B385" s="131"/>
      <c r="C385" s="131"/>
      <c r="J385" s="132"/>
      <c r="N385" s="132"/>
    </row>
    <row r="386" spans="1:14" s="72" customFormat="1" ht="12" customHeight="1">
      <c r="A386" s="65"/>
      <c r="B386" s="131"/>
      <c r="C386" s="131"/>
      <c r="J386" s="132"/>
      <c r="N386" s="132"/>
    </row>
    <row r="387" spans="1:14" s="72" customFormat="1" ht="12" customHeight="1">
      <c r="A387" s="65"/>
      <c r="B387" s="131"/>
      <c r="C387" s="131"/>
      <c r="J387" s="132"/>
      <c r="N387" s="132"/>
    </row>
    <row r="388" spans="1:14" s="72" customFormat="1" ht="12" customHeight="1">
      <c r="A388" s="65"/>
      <c r="B388" s="131"/>
      <c r="C388" s="131"/>
      <c r="J388" s="132"/>
      <c r="N388" s="132"/>
    </row>
    <row r="389" spans="1:14" s="72" customFormat="1" ht="12" customHeight="1">
      <c r="A389" s="65"/>
      <c r="B389" s="131"/>
      <c r="C389" s="131"/>
      <c r="J389" s="132"/>
      <c r="N389" s="132"/>
    </row>
    <row r="390" spans="1:14" s="72" customFormat="1" ht="12" customHeight="1">
      <c r="A390" s="65"/>
      <c r="B390" s="131"/>
      <c r="C390" s="131"/>
      <c r="J390" s="132"/>
      <c r="N390" s="132"/>
    </row>
    <row r="391" spans="1:14" s="72" customFormat="1" ht="12" customHeight="1">
      <c r="A391" s="65"/>
      <c r="B391" s="131"/>
      <c r="C391" s="131"/>
      <c r="J391" s="132"/>
      <c r="N391" s="132"/>
    </row>
    <row r="392" spans="1:14" s="72" customFormat="1" ht="12" customHeight="1">
      <c r="A392" s="65"/>
      <c r="B392" s="131"/>
      <c r="C392" s="131"/>
      <c r="J392" s="132"/>
      <c r="N392" s="132"/>
    </row>
    <row r="393" spans="1:14" s="72" customFormat="1" ht="12" customHeight="1">
      <c r="A393" s="65"/>
      <c r="B393" s="131"/>
      <c r="C393" s="131"/>
      <c r="J393" s="132"/>
      <c r="N393" s="132"/>
    </row>
    <row r="394" spans="1:14" s="72" customFormat="1" ht="12" customHeight="1">
      <c r="A394" s="65"/>
      <c r="B394" s="131"/>
      <c r="C394" s="131"/>
      <c r="J394" s="132"/>
      <c r="N394" s="132"/>
    </row>
    <row r="395" spans="1:14" s="72" customFormat="1" ht="12" customHeight="1">
      <c r="A395" s="65"/>
      <c r="B395" s="131"/>
      <c r="C395" s="131"/>
      <c r="J395" s="132"/>
      <c r="N395" s="132"/>
    </row>
    <row r="396" spans="1:14" s="72" customFormat="1" ht="12" customHeight="1">
      <c r="A396" s="65"/>
      <c r="B396" s="131"/>
      <c r="C396" s="131"/>
      <c r="J396" s="132"/>
      <c r="N396" s="132"/>
    </row>
    <row r="397" spans="1:12" ht="12" customHeight="1">
      <c r="A397" s="65"/>
      <c r="B397" s="131"/>
      <c r="C397" s="131"/>
      <c r="D397" s="72"/>
      <c r="E397" s="72"/>
      <c r="F397" s="72"/>
      <c r="G397" s="72"/>
      <c r="H397" s="72"/>
      <c r="I397" s="72"/>
      <c r="J397" s="132"/>
      <c r="K397" s="72"/>
      <c r="L397" s="72"/>
    </row>
    <row r="398" spans="1:13" ht="12" customHeight="1">
      <c r="A398" s="65"/>
      <c r="B398" s="131"/>
      <c r="C398" s="131"/>
      <c r="D398" s="72"/>
      <c r="E398" s="72"/>
      <c r="F398" s="72"/>
      <c r="G398" s="72"/>
      <c r="H398" s="72"/>
      <c r="I398" s="72"/>
      <c r="J398" s="132"/>
      <c r="K398" s="72"/>
      <c r="L398" s="72"/>
      <c r="M398" s="137"/>
    </row>
    <row r="399" spans="1:12" ht="12" customHeight="1">
      <c r="A399" s="65"/>
      <c r="B399" s="131"/>
      <c r="C399" s="131"/>
      <c r="D399" s="72"/>
      <c r="E399" s="72"/>
      <c r="F399" s="72"/>
      <c r="G399" s="72"/>
      <c r="H399" s="72"/>
      <c r="I399" s="72"/>
      <c r="J399" s="132"/>
      <c r="K399" s="72"/>
      <c r="L399" s="72"/>
    </row>
    <row r="400" spans="1:12" ht="12" customHeight="1">
      <c r="A400" s="65"/>
      <c r="B400" s="131"/>
      <c r="C400" s="131"/>
      <c r="D400" s="72"/>
      <c r="E400" s="72"/>
      <c r="F400" s="72"/>
      <c r="G400" s="72"/>
      <c r="H400" s="72"/>
      <c r="I400" s="72"/>
      <c r="J400" s="132"/>
      <c r="K400" s="72"/>
      <c r="L400" s="72"/>
    </row>
    <row r="401" spans="1:12" ht="12" customHeight="1">
      <c r="A401" s="65"/>
      <c r="B401" s="131"/>
      <c r="C401" s="131"/>
      <c r="D401" s="72"/>
      <c r="E401" s="72"/>
      <c r="F401" s="72"/>
      <c r="G401" s="72"/>
      <c r="H401" s="72"/>
      <c r="I401" s="72"/>
      <c r="J401" s="132"/>
      <c r="K401" s="72"/>
      <c r="L401" s="72"/>
    </row>
    <row r="402" spans="1:12" ht="12" customHeight="1">
      <c r="A402" s="65"/>
      <c r="B402" s="131"/>
      <c r="C402" s="131"/>
      <c r="D402" s="72"/>
      <c r="E402" s="72"/>
      <c r="F402" s="72"/>
      <c r="G402" s="72"/>
      <c r="H402" s="72"/>
      <c r="I402" s="72"/>
      <c r="J402" s="132"/>
      <c r="K402" s="72"/>
      <c r="L402" s="72"/>
    </row>
    <row r="403" spans="1:12" ht="12" customHeight="1">
      <c r="A403" s="65"/>
      <c r="B403" s="131"/>
      <c r="C403" s="131"/>
      <c r="D403" s="72"/>
      <c r="E403" s="72"/>
      <c r="F403" s="72"/>
      <c r="G403" s="72"/>
      <c r="H403" s="72"/>
      <c r="I403" s="72"/>
      <c r="J403" s="132"/>
      <c r="K403" s="72"/>
      <c r="L403" s="72"/>
    </row>
    <row r="404" spans="1:12" ht="12" customHeight="1">
      <c r="A404" s="65"/>
      <c r="B404" s="131"/>
      <c r="C404" s="131"/>
      <c r="D404" s="72"/>
      <c r="E404" s="72"/>
      <c r="F404" s="72"/>
      <c r="G404" s="72"/>
      <c r="H404" s="72"/>
      <c r="I404" s="72"/>
      <c r="J404" s="132"/>
      <c r="K404" s="72"/>
      <c r="L404" s="72"/>
    </row>
    <row r="405" spans="1:12" ht="12" customHeight="1">
      <c r="A405" s="65"/>
      <c r="B405" s="131"/>
      <c r="C405" s="131"/>
      <c r="D405" s="72"/>
      <c r="E405" s="72"/>
      <c r="F405" s="72"/>
      <c r="G405" s="72"/>
      <c r="H405" s="72"/>
      <c r="I405" s="72"/>
      <c r="J405" s="132"/>
      <c r="K405" s="72"/>
      <c r="L405" s="72"/>
    </row>
    <row r="406" spans="1:14" s="72" customFormat="1" ht="12" customHeight="1">
      <c r="A406" s="65"/>
      <c r="B406" s="131"/>
      <c r="C406" s="131"/>
      <c r="J406" s="132"/>
      <c r="N406" s="132"/>
    </row>
    <row r="407" spans="1:14" s="72" customFormat="1" ht="12" customHeight="1">
      <c r="A407" s="65"/>
      <c r="B407" s="131"/>
      <c r="C407" s="131"/>
      <c r="J407" s="132"/>
      <c r="N407" s="132"/>
    </row>
    <row r="408" spans="1:14" s="72" customFormat="1" ht="12" customHeight="1">
      <c r="A408" s="65"/>
      <c r="B408" s="131"/>
      <c r="C408" s="131"/>
      <c r="J408" s="132"/>
      <c r="N408" s="132"/>
    </row>
    <row r="409" spans="1:14" s="72" customFormat="1" ht="12" customHeight="1">
      <c r="A409" s="65"/>
      <c r="B409" s="131"/>
      <c r="C409" s="131"/>
      <c r="J409" s="132"/>
      <c r="N409" s="132"/>
    </row>
    <row r="410" spans="1:14" s="72" customFormat="1" ht="12" customHeight="1">
      <c r="A410" s="65"/>
      <c r="B410" s="131"/>
      <c r="C410" s="131"/>
      <c r="J410" s="132"/>
      <c r="N410" s="132"/>
    </row>
    <row r="411" spans="2:14" s="72" customFormat="1" ht="27.75" customHeight="1">
      <c r="B411" s="138"/>
      <c r="C411" s="138"/>
      <c r="J411" s="132"/>
      <c r="N411" s="132"/>
    </row>
    <row r="412" spans="2:14" s="72" customFormat="1" ht="15" customHeight="1">
      <c r="B412" s="138"/>
      <c r="C412" s="138"/>
      <c r="J412" s="132"/>
      <c r="N412" s="132"/>
    </row>
    <row r="413" spans="2:14" s="72" customFormat="1" ht="12" customHeight="1">
      <c r="B413" s="138"/>
      <c r="C413" s="138"/>
      <c r="J413" s="132"/>
      <c r="N413" s="132"/>
    </row>
    <row r="414" spans="2:14" s="72" customFormat="1" ht="12" customHeight="1">
      <c r="B414" s="138"/>
      <c r="C414" s="138"/>
      <c r="J414" s="132"/>
      <c r="N414" s="132"/>
    </row>
    <row r="415" spans="2:14" s="72" customFormat="1" ht="13.5" customHeight="1">
      <c r="B415" s="138"/>
      <c r="C415" s="138"/>
      <c r="J415" s="132"/>
      <c r="N415" s="132"/>
    </row>
    <row r="416" spans="2:14" s="72" customFormat="1" ht="13.5" customHeight="1">
      <c r="B416" s="138"/>
      <c r="C416" s="138"/>
      <c r="J416" s="132"/>
      <c r="N416" s="132"/>
    </row>
    <row r="417" spans="2:14" s="72" customFormat="1" ht="13.5" customHeight="1">
      <c r="B417" s="138"/>
      <c r="C417" s="138"/>
      <c r="J417" s="132"/>
      <c r="N417" s="132"/>
    </row>
    <row r="418" spans="2:14" s="72" customFormat="1" ht="12" customHeight="1">
      <c r="B418" s="138"/>
      <c r="C418" s="138"/>
      <c r="J418" s="132"/>
      <c r="N418" s="132"/>
    </row>
    <row r="419" spans="2:14" s="72" customFormat="1" ht="12" customHeight="1">
      <c r="B419" s="138"/>
      <c r="C419" s="138"/>
      <c r="J419" s="132"/>
      <c r="N419" s="132"/>
    </row>
    <row r="420" spans="2:14" s="72" customFormat="1" ht="12" customHeight="1">
      <c r="B420" s="138"/>
      <c r="C420" s="138"/>
      <c r="J420" s="132"/>
      <c r="N420" s="132"/>
    </row>
    <row r="421" spans="2:14" s="72" customFormat="1" ht="12" customHeight="1">
      <c r="B421" s="138"/>
      <c r="C421" s="138"/>
      <c r="J421" s="132"/>
      <c r="N421" s="132"/>
    </row>
    <row r="422" spans="2:14" s="72" customFormat="1" ht="12" customHeight="1">
      <c r="B422" s="138"/>
      <c r="C422" s="138"/>
      <c r="J422" s="132"/>
      <c r="N422" s="132"/>
    </row>
    <row r="423" spans="2:14" s="72" customFormat="1" ht="12" customHeight="1">
      <c r="B423" s="138"/>
      <c r="C423" s="138"/>
      <c r="J423" s="132"/>
      <c r="N423" s="132"/>
    </row>
    <row r="424" spans="2:14" s="72" customFormat="1" ht="12" customHeight="1">
      <c r="B424" s="138"/>
      <c r="C424" s="138"/>
      <c r="J424" s="132"/>
      <c r="N424" s="132"/>
    </row>
    <row r="425" spans="2:14" s="72" customFormat="1" ht="12" customHeight="1">
      <c r="B425" s="138"/>
      <c r="C425" s="138"/>
      <c r="J425" s="132"/>
      <c r="N425" s="132"/>
    </row>
    <row r="426" spans="2:14" s="72" customFormat="1" ht="12" customHeight="1">
      <c r="B426" s="138"/>
      <c r="C426" s="138"/>
      <c r="J426" s="132"/>
      <c r="N426" s="132"/>
    </row>
    <row r="427" spans="2:14" s="72" customFormat="1" ht="12" customHeight="1">
      <c r="B427" s="138"/>
      <c r="C427" s="138"/>
      <c r="J427" s="132"/>
      <c r="N427" s="132"/>
    </row>
    <row r="428" spans="2:14" s="72" customFormat="1" ht="12" customHeight="1">
      <c r="B428" s="138"/>
      <c r="C428" s="138"/>
      <c r="J428" s="132"/>
      <c r="N428" s="132"/>
    </row>
    <row r="429" spans="2:14" s="72" customFormat="1" ht="12" customHeight="1">
      <c r="B429" s="138"/>
      <c r="C429" s="138"/>
      <c r="J429" s="132"/>
      <c r="N429" s="132"/>
    </row>
    <row r="430" spans="2:14" s="72" customFormat="1" ht="12" customHeight="1">
      <c r="B430" s="138"/>
      <c r="C430" s="138"/>
      <c r="J430" s="132"/>
      <c r="N430" s="132"/>
    </row>
    <row r="431" spans="2:14" s="72" customFormat="1" ht="12" customHeight="1">
      <c r="B431" s="138"/>
      <c r="C431" s="138"/>
      <c r="J431" s="132"/>
      <c r="N431" s="132"/>
    </row>
    <row r="432" spans="2:14" s="72" customFormat="1" ht="12" customHeight="1">
      <c r="B432" s="138"/>
      <c r="C432" s="138"/>
      <c r="J432" s="132"/>
      <c r="N432" s="132"/>
    </row>
    <row r="433" spans="2:14" s="72" customFormat="1" ht="12" customHeight="1">
      <c r="B433" s="138"/>
      <c r="C433" s="138"/>
      <c r="J433" s="132"/>
      <c r="N433" s="132"/>
    </row>
    <row r="434" spans="2:14" s="72" customFormat="1" ht="12" customHeight="1">
      <c r="B434" s="138"/>
      <c r="C434" s="138"/>
      <c r="J434" s="132"/>
      <c r="N434" s="132"/>
    </row>
    <row r="435" spans="2:14" s="72" customFormat="1" ht="12" customHeight="1">
      <c r="B435" s="138"/>
      <c r="C435" s="138"/>
      <c r="J435" s="132"/>
      <c r="N435" s="132"/>
    </row>
    <row r="436" spans="2:14" s="72" customFormat="1" ht="12" customHeight="1">
      <c r="B436" s="138"/>
      <c r="C436" s="138"/>
      <c r="J436" s="132"/>
      <c r="N436" s="132"/>
    </row>
    <row r="437" spans="2:14" s="72" customFormat="1" ht="12" customHeight="1">
      <c r="B437" s="138"/>
      <c r="C437" s="138"/>
      <c r="J437" s="132"/>
      <c r="N437" s="132"/>
    </row>
    <row r="438" spans="2:14" s="72" customFormat="1" ht="12" customHeight="1">
      <c r="B438" s="138"/>
      <c r="C438" s="138"/>
      <c r="J438" s="132"/>
      <c r="N438" s="132"/>
    </row>
    <row r="439" spans="2:14" s="72" customFormat="1" ht="12" customHeight="1">
      <c r="B439" s="138"/>
      <c r="C439" s="138"/>
      <c r="J439" s="132"/>
      <c r="N439" s="132"/>
    </row>
    <row r="440" spans="2:14" s="72" customFormat="1" ht="12" customHeight="1">
      <c r="B440" s="138"/>
      <c r="C440" s="138"/>
      <c r="J440" s="132"/>
      <c r="N440" s="132"/>
    </row>
    <row r="441" spans="2:14" s="72" customFormat="1" ht="12" customHeight="1">
      <c r="B441" s="138"/>
      <c r="C441" s="138"/>
      <c r="J441" s="132"/>
      <c r="N441" s="132"/>
    </row>
    <row r="442" spans="2:14" s="72" customFormat="1" ht="12" customHeight="1">
      <c r="B442" s="138"/>
      <c r="C442" s="138"/>
      <c r="J442" s="132"/>
      <c r="N442" s="132"/>
    </row>
    <row r="443" spans="2:14" s="72" customFormat="1" ht="12" customHeight="1">
      <c r="B443" s="138"/>
      <c r="C443" s="138"/>
      <c r="J443" s="132"/>
      <c r="N443" s="132"/>
    </row>
    <row r="444" spans="2:14" s="72" customFormat="1" ht="12" customHeight="1">
      <c r="B444" s="138"/>
      <c r="C444" s="138"/>
      <c r="J444" s="132"/>
      <c r="N444" s="132"/>
    </row>
    <row r="445" spans="2:14" s="72" customFormat="1" ht="12" customHeight="1">
      <c r="B445" s="138"/>
      <c r="C445" s="138"/>
      <c r="J445" s="132"/>
      <c r="N445" s="132"/>
    </row>
    <row r="446" spans="2:14" s="72" customFormat="1" ht="12" customHeight="1">
      <c r="B446" s="138"/>
      <c r="C446" s="138"/>
      <c r="J446" s="132"/>
      <c r="N446" s="132"/>
    </row>
    <row r="447" spans="2:14" s="72" customFormat="1" ht="12" customHeight="1">
      <c r="B447" s="138"/>
      <c r="C447" s="138"/>
      <c r="J447" s="132"/>
      <c r="N447" s="132"/>
    </row>
    <row r="448" spans="2:14" s="72" customFormat="1" ht="12" customHeight="1">
      <c r="B448" s="138"/>
      <c r="C448" s="138"/>
      <c r="J448" s="132"/>
      <c r="N448" s="132"/>
    </row>
    <row r="449" spans="2:14" s="72" customFormat="1" ht="12" customHeight="1">
      <c r="B449" s="138"/>
      <c r="C449" s="138"/>
      <c r="J449" s="132"/>
      <c r="N449" s="132"/>
    </row>
    <row r="450" spans="2:14" s="72" customFormat="1" ht="12" customHeight="1">
      <c r="B450" s="138"/>
      <c r="C450" s="138"/>
      <c r="J450" s="132"/>
      <c r="N450" s="132"/>
    </row>
    <row r="451" spans="2:14" s="72" customFormat="1" ht="12" customHeight="1">
      <c r="B451" s="138"/>
      <c r="C451" s="138"/>
      <c r="J451" s="132"/>
      <c r="N451" s="132"/>
    </row>
    <row r="452" spans="2:14" s="72" customFormat="1" ht="12" customHeight="1">
      <c r="B452" s="138"/>
      <c r="C452" s="138"/>
      <c r="J452" s="132"/>
      <c r="N452" s="132"/>
    </row>
    <row r="453" spans="2:14" s="72" customFormat="1" ht="12" customHeight="1">
      <c r="B453" s="138"/>
      <c r="C453" s="138"/>
      <c r="J453" s="132"/>
      <c r="N453" s="132"/>
    </row>
    <row r="454" spans="2:14" s="72" customFormat="1" ht="12" customHeight="1">
      <c r="B454" s="138"/>
      <c r="C454" s="138"/>
      <c r="J454" s="132"/>
      <c r="N454" s="132"/>
    </row>
    <row r="455" spans="2:14" s="72" customFormat="1" ht="12" customHeight="1">
      <c r="B455" s="138"/>
      <c r="C455" s="138"/>
      <c r="J455" s="132"/>
      <c r="N455" s="132"/>
    </row>
    <row r="456" spans="2:14" s="72" customFormat="1" ht="12" customHeight="1">
      <c r="B456" s="138"/>
      <c r="C456" s="138"/>
      <c r="J456" s="132"/>
      <c r="N456" s="132"/>
    </row>
    <row r="457" spans="2:14" s="72" customFormat="1" ht="12" customHeight="1">
      <c r="B457" s="138"/>
      <c r="C457" s="138"/>
      <c r="J457" s="132"/>
      <c r="N457" s="132"/>
    </row>
    <row r="458" spans="2:14" s="72" customFormat="1" ht="12" customHeight="1">
      <c r="B458" s="138"/>
      <c r="C458" s="138"/>
      <c r="J458" s="132"/>
      <c r="N458" s="132"/>
    </row>
    <row r="459" spans="2:14" s="72" customFormat="1" ht="12" customHeight="1">
      <c r="B459" s="138"/>
      <c r="C459" s="138"/>
      <c r="J459" s="132"/>
      <c r="N459" s="132"/>
    </row>
    <row r="460" spans="2:14" s="72" customFormat="1" ht="12" customHeight="1">
      <c r="B460" s="138"/>
      <c r="C460" s="138"/>
      <c r="J460" s="132"/>
      <c r="N460" s="132"/>
    </row>
    <row r="461" spans="2:14" s="72" customFormat="1" ht="12" customHeight="1">
      <c r="B461" s="138"/>
      <c r="C461" s="138"/>
      <c r="J461" s="132"/>
      <c r="N461" s="132"/>
    </row>
    <row r="462" spans="2:14" s="72" customFormat="1" ht="12" customHeight="1">
      <c r="B462" s="138"/>
      <c r="C462" s="138"/>
      <c r="J462" s="132"/>
      <c r="M462" s="133"/>
      <c r="N462" s="132"/>
    </row>
    <row r="463" spans="2:14" s="72" customFormat="1" ht="12" customHeight="1">
      <c r="B463" s="138"/>
      <c r="C463" s="138"/>
      <c r="J463" s="132"/>
      <c r="N463" s="132"/>
    </row>
    <row r="464" spans="2:14" s="72" customFormat="1" ht="12" customHeight="1">
      <c r="B464" s="138"/>
      <c r="C464" s="138"/>
      <c r="J464" s="132"/>
      <c r="M464" s="133"/>
      <c r="N464" s="132"/>
    </row>
    <row r="465" spans="2:14" s="72" customFormat="1" ht="12" customHeight="1">
      <c r="B465" s="138"/>
      <c r="C465" s="138"/>
      <c r="J465" s="132"/>
      <c r="M465" s="133"/>
      <c r="N465" s="132"/>
    </row>
    <row r="466" spans="2:14" s="72" customFormat="1" ht="12" customHeight="1">
      <c r="B466" s="138"/>
      <c r="C466" s="138"/>
      <c r="J466" s="132"/>
      <c r="M466" s="133"/>
      <c r="N466" s="132"/>
    </row>
    <row r="467" spans="2:14" s="72" customFormat="1" ht="12" customHeight="1">
      <c r="B467" s="138"/>
      <c r="C467" s="138"/>
      <c r="J467" s="132"/>
      <c r="M467" s="133"/>
      <c r="N467" s="132"/>
    </row>
    <row r="468" spans="2:14" s="72" customFormat="1" ht="12" customHeight="1">
      <c r="B468" s="138"/>
      <c r="C468" s="138"/>
      <c r="J468" s="132"/>
      <c r="M468" s="133"/>
      <c r="N468" s="132"/>
    </row>
    <row r="469" spans="2:14" s="72" customFormat="1" ht="12" customHeight="1">
      <c r="B469" s="138"/>
      <c r="C469" s="138"/>
      <c r="J469" s="132"/>
      <c r="M469" s="133"/>
      <c r="N469" s="132"/>
    </row>
    <row r="470" spans="2:14" s="72" customFormat="1" ht="12" customHeight="1">
      <c r="B470" s="138"/>
      <c r="C470" s="138"/>
      <c r="J470" s="132"/>
      <c r="M470" s="133"/>
      <c r="N470" s="132"/>
    </row>
    <row r="471" spans="2:14" s="72" customFormat="1" ht="12" customHeight="1">
      <c r="B471" s="138"/>
      <c r="C471" s="138"/>
      <c r="J471" s="132"/>
      <c r="M471" s="133"/>
      <c r="N471" s="132"/>
    </row>
    <row r="472" spans="2:14" s="72" customFormat="1" ht="12" customHeight="1">
      <c r="B472" s="138"/>
      <c r="C472" s="138"/>
      <c r="J472" s="132"/>
      <c r="M472" s="133"/>
      <c r="N472" s="132"/>
    </row>
    <row r="473" spans="2:14" s="72" customFormat="1" ht="12" customHeight="1">
      <c r="B473" s="138"/>
      <c r="C473" s="138"/>
      <c r="J473" s="132"/>
      <c r="M473" s="133"/>
      <c r="N473" s="132"/>
    </row>
    <row r="474" spans="2:14" s="72" customFormat="1" ht="12" customHeight="1">
      <c r="B474" s="138"/>
      <c r="C474" s="138"/>
      <c r="J474" s="132"/>
      <c r="M474" s="133"/>
      <c r="N474" s="132"/>
    </row>
    <row r="475" spans="2:14" s="72" customFormat="1" ht="12" customHeight="1">
      <c r="B475" s="138"/>
      <c r="C475" s="138"/>
      <c r="J475" s="132"/>
      <c r="M475" s="133"/>
      <c r="N475" s="132"/>
    </row>
    <row r="476" spans="2:14" s="72" customFormat="1" ht="12" customHeight="1">
      <c r="B476" s="138"/>
      <c r="C476" s="138"/>
      <c r="J476" s="132"/>
      <c r="M476" s="133"/>
      <c r="N476" s="132"/>
    </row>
    <row r="477" spans="2:14" s="72" customFormat="1" ht="12" customHeight="1">
      <c r="B477" s="138"/>
      <c r="C477" s="138"/>
      <c r="J477" s="132"/>
      <c r="M477" s="133"/>
      <c r="N477" s="132"/>
    </row>
    <row r="478" spans="2:14" s="72" customFormat="1" ht="12" customHeight="1">
      <c r="B478" s="138"/>
      <c r="C478" s="138"/>
      <c r="J478" s="132"/>
      <c r="M478" s="133"/>
      <c r="N478" s="132"/>
    </row>
    <row r="479" spans="2:14" s="72" customFormat="1" ht="12" customHeight="1">
      <c r="B479" s="138"/>
      <c r="C479" s="138"/>
      <c r="J479" s="132"/>
      <c r="M479" s="133"/>
      <c r="N479" s="132"/>
    </row>
    <row r="480" spans="2:14" s="72" customFormat="1" ht="12" customHeight="1">
      <c r="B480" s="138"/>
      <c r="C480" s="138"/>
      <c r="J480" s="132"/>
      <c r="M480" s="133"/>
      <c r="N480" s="132"/>
    </row>
    <row r="481" spans="2:14" s="72" customFormat="1" ht="12" customHeight="1">
      <c r="B481" s="138"/>
      <c r="C481" s="138"/>
      <c r="J481" s="132"/>
      <c r="M481" s="133"/>
      <c r="N481" s="132"/>
    </row>
    <row r="482" spans="2:14" s="72" customFormat="1" ht="12" customHeight="1">
      <c r="B482" s="138"/>
      <c r="C482" s="138"/>
      <c r="J482" s="132"/>
      <c r="M482" s="133"/>
      <c r="N482" s="132"/>
    </row>
    <row r="483" spans="2:14" s="72" customFormat="1" ht="12" customHeight="1">
      <c r="B483" s="138"/>
      <c r="C483" s="138"/>
      <c r="J483" s="132"/>
      <c r="M483" s="133"/>
      <c r="N483" s="132"/>
    </row>
    <row r="484" spans="2:14" s="72" customFormat="1" ht="12" customHeight="1">
      <c r="B484" s="138"/>
      <c r="C484" s="138"/>
      <c r="J484" s="132"/>
      <c r="M484" s="133"/>
      <c r="N484" s="132"/>
    </row>
    <row r="485" spans="2:14" s="72" customFormat="1" ht="12" customHeight="1">
      <c r="B485" s="138"/>
      <c r="C485" s="138"/>
      <c r="J485" s="132"/>
      <c r="M485" s="133"/>
      <c r="N485" s="132"/>
    </row>
    <row r="486" spans="2:14" s="72" customFormat="1" ht="12" customHeight="1">
      <c r="B486" s="138"/>
      <c r="C486" s="138"/>
      <c r="J486" s="132"/>
      <c r="M486" s="133"/>
      <c r="N486" s="132"/>
    </row>
    <row r="487" spans="2:14" s="72" customFormat="1" ht="12" customHeight="1">
      <c r="B487" s="138"/>
      <c r="C487" s="138"/>
      <c r="J487" s="132"/>
      <c r="M487" s="134"/>
      <c r="N487" s="132"/>
    </row>
    <row r="488" spans="2:14" s="72" customFormat="1" ht="12" customHeight="1">
      <c r="B488" s="138"/>
      <c r="C488" s="138"/>
      <c r="J488" s="132"/>
      <c r="M488" s="135"/>
      <c r="N488" s="132"/>
    </row>
    <row r="489" spans="2:14" s="72" customFormat="1" ht="12" customHeight="1">
      <c r="B489" s="138"/>
      <c r="C489" s="138"/>
      <c r="J489" s="132"/>
      <c r="M489" s="133"/>
      <c r="N489" s="132"/>
    </row>
    <row r="490" spans="2:14" s="72" customFormat="1" ht="12" customHeight="1">
      <c r="B490" s="138"/>
      <c r="C490" s="138"/>
      <c r="J490" s="132"/>
      <c r="M490" s="133"/>
      <c r="N490" s="132"/>
    </row>
    <row r="491" spans="2:14" s="72" customFormat="1" ht="12" customHeight="1">
      <c r="B491" s="138"/>
      <c r="C491" s="138"/>
      <c r="J491" s="132"/>
      <c r="M491" s="133"/>
      <c r="N491" s="132"/>
    </row>
    <row r="492" spans="2:14" s="72" customFormat="1" ht="12" customHeight="1">
      <c r="B492" s="138"/>
      <c r="C492" s="138"/>
      <c r="J492" s="132"/>
      <c r="M492" s="133"/>
      <c r="N492" s="132"/>
    </row>
    <row r="493" spans="2:14" s="72" customFormat="1" ht="12" customHeight="1">
      <c r="B493" s="138"/>
      <c r="C493" s="138"/>
      <c r="J493" s="132"/>
      <c r="M493" s="133"/>
      <c r="N493" s="132"/>
    </row>
    <row r="494" spans="2:14" s="72" customFormat="1" ht="12" customHeight="1">
      <c r="B494" s="138"/>
      <c r="C494" s="138"/>
      <c r="J494" s="132"/>
      <c r="M494" s="133"/>
      <c r="N494" s="132"/>
    </row>
    <row r="495" spans="2:14" s="72" customFormat="1" ht="12" customHeight="1">
      <c r="B495" s="138"/>
      <c r="C495" s="138"/>
      <c r="J495" s="132"/>
      <c r="M495" s="133"/>
      <c r="N495" s="132"/>
    </row>
    <row r="496" spans="2:14" s="72" customFormat="1" ht="12" customHeight="1">
      <c r="B496" s="138"/>
      <c r="C496" s="138"/>
      <c r="J496" s="132"/>
      <c r="M496" s="133"/>
      <c r="N496" s="132"/>
    </row>
    <row r="497" spans="2:14" s="72" customFormat="1" ht="12" customHeight="1">
      <c r="B497" s="138"/>
      <c r="C497" s="138"/>
      <c r="J497" s="132"/>
      <c r="M497" s="133"/>
      <c r="N497" s="132"/>
    </row>
    <row r="498" spans="2:14" s="72" customFormat="1" ht="12" customHeight="1">
      <c r="B498" s="138"/>
      <c r="C498" s="138"/>
      <c r="J498" s="132"/>
      <c r="M498" s="133"/>
      <c r="N498" s="132"/>
    </row>
    <row r="499" spans="2:14" s="72" customFormat="1" ht="12" customHeight="1">
      <c r="B499" s="138"/>
      <c r="C499" s="138"/>
      <c r="J499" s="132"/>
      <c r="M499" s="133"/>
      <c r="N499" s="132"/>
    </row>
    <row r="500" spans="2:14" s="72" customFormat="1" ht="12" customHeight="1">
      <c r="B500" s="138"/>
      <c r="C500" s="138"/>
      <c r="J500" s="132"/>
      <c r="M500" s="133"/>
      <c r="N500" s="132"/>
    </row>
    <row r="501" spans="2:14" s="72" customFormat="1" ht="12" customHeight="1">
      <c r="B501" s="138"/>
      <c r="C501" s="138"/>
      <c r="J501" s="132"/>
      <c r="M501" s="133"/>
      <c r="N501" s="132"/>
    </row>
    <row r="502" spans="2:14" s="72" customFormat="1" ht="12" customHeight="1">
      <c r="B502" s="138"/>
      <c r="C502" s="138"/>
      <c r="J502" s="132"/>
      <c r="M502" s="133"/>
      <c r="N502" s="132"/>
    </row>
    <row r="503" spans="2:14" s="72" customFormat="1" ht="12" customHeight="1">
      <c r="B503" s="138"/>
      <c r="C503" s="138"/>
      <c r="J503" s="132"/>
      <c r="M503" s="133"/>
      <c r="N503" s="132"/>
    </row>
    <row r="504" spans="2:14" s="72" customFormat="1" ht="12" customHeight="1">
      <c r="B504" s="138"/>
      <c r="C504" s="138"/>
      <c r="J504" s="132"/>
      <c r="M504" s="133"/>
      <c r="N504" s="132"/>
    </row>
    <row r="505" spans="2:14" s="72" customFormat="1" ht="12" customHeight="1">
      <c r="B505" s="138"/>
      <c r="C505" s="138"/>
      <c r="J505" s="132"/>
      <c r="M505" s="133"/>
      <c r="N505" s="132"/>
    </row>
    <row r="506" spans="2:14" s="72" customFormat="1" ht="12" customHeight="1">
      <c r="B506" s="138"/>
      <c r="C506" s="138"/>
      <c r="J506" s="132"/>
      <c r="M506" s="133"/>
      <c r="N506" s="132"/>
    </row>
    <row r="507" spans="2:14" s="72" customFormat="1" ht="12" customHeight="1">
      <c r="B507" s="138"/>
      <c r="C507" s="138"/>
      <c r="J507" s="132"/>
      <c r="M507" s="133"/>
      <c r="N507" s="132"/>
    </row>
    <row r="508" spans="2:14" s="72" customFormat="1" ht="12" customHeight="1">
      <c r="B508" s="138"/>
      <c r="C508" s="138"/>
      <c r="J508" s="132"/>
      <c r="M508" s="133"/>
      <c r="N508" s="132"/>
    </row>
    <row r="509" spans="2:14" s="72" customFormat="1" ht="12" customHeight="1">
      <c r="B509" s="138"/>
      <c r="C509" s="138"/>
      <c r="J509" s="132"/>
      <c r="M509" s="133"/>
      <c r="N509" s="132"/>
    </row>
    <row r="510" spans="2:14" s="72" customFormat="1" ht="12" customHeight="1">
      <c r="B510" s="138"/>
      <c r="C510" s="138"/>
      <c r="J510" s="132"/>
      <c r="N510" s="132"/>
    </row>
    <row r="511" spans="2:14" s="72" customFormat="1" ht="12" customHeight="1">
      <c r="B511" s="138"/>
      <c r="C511" s="138"/>
      <c r="J511" s="132"/>
      <c r="N511" s="132"/>
    </row>
    <row r="512" spans="2:14" s="72" customFormat="1" ht="12" customHeight="1">
      <c r="B512" s="138"/>
      <c r="C512" s="138"/>
      <c r="J512" s="132"/>
      <c r="N512" s="132"/>
    </row>
    <row r="513" spans="2:14" s="72" customFormat="1" ht="12" customHeight="1">
      <c r="B513" s="138"/>
      <c r="C513" s="138"/>
      <c r="J513" s="132"/>
      <c r="N513" s="132"/>
    </row>
    <row r="514" spans="2:14" s="72" customFormat="1" ht="12" customHeight="1">
      <c r="B514" s="138"/>
      <c r="C514" s="138"/>
      <c r="J514" s="132"/>
      <c r="N514" s="132"/>
    </row>
    <row r="515" spans="2:14" s="72" customFormat="1" ht="12" customHeight="1">
      <c r="B515" s="138"/>
      <c r="C515" s="138"/>
      <c r="J515" s="132"/>
      <c r="N515" s="132"/>
    </row>
    <row r="516" spans="2:14" s="72" customFormat="1" ht="12" customHeight="1">
      <c r="B516" s="138"/>
      <c r="C516" s="138"/>
      <c r="J516" s="132"/>
      <c r="N516" s="132"/>
    </row>
    <row r="517" spans="2:14" s="72" customFormat="1" ht="12" customHeight="1">
      <c r="B517" s="138"/>
      <c r="C517" s="138"/>
      <c r="J517" s="132"/>
      <c r="N517" s="132"/>
    </row>
    <row r="518" spans="2:14" s="72" customFormat="1" ht="12" customHeight="1">
      <c r="B518" s="138"/>
      <c r="C518" s="138"/>
      <c r="J518" s="132"/>
      <c r="N518" s="132"/>
    </row>
    <row r="519" spans="2:14" s="72" customFormat="1" ht="12" customHeight="1">
      <c r="B519" s="138"/>
      <c r="C519" s="138"/>
      <c r="J519" s="132"/>
      <c r="N519" s="132"/>
    </row>
    <row r="520" spans="2:14" s="72" customFormat="1" ht="12" customHeight="1">
      <c r="B520" s="138"/>
      <c r="C520" s="138"/>
      <c r="J520" s="132"/>
      <c r="N520" s="132"/>
    </row>
    <row r="521" spans="2:14" s="72" customFormat="1" ht="12" customHeight="1">
      <c r="B521" s="138"/>
      <c r="C521" s="138"/>
      <c r="J521" s="132"/>
      <c r="N521" s="132"/>
    </row>
    <row r="522" spans="2:14" s="72" customFormat="1" ht="12" customHeight="1">
      <c r="B522" s="138"/>
      <c r="C522" s="138"/>
      <c r="J522" s="132"/>
      <c r="N522" s="132"/>
    </row>
    <row r="523" spans="2:14" s="72" customFormat="1" ht="12" customHeight="1">
      <c r="B523" s="138"/>
      <c r="C523" s="138"/>
      <c r="J523" s="132"/>
      <c r="N523" s="132"/>
    </row>
    <row r="524" spans="2:14" s="72" customFormat="1" ht="12" customHeight="1">
      <c r="B524" s="138"/>
      <c r="C524" s="138"/>
      <c r="J524" s="132"/>
      <c r="N524" s="132"/>
    </row>
    <row r="525" spans="2:14" s="72" customFormat="1" ht="12" customHeight="1">
      <c r="B525" s="138"/>
      <c r="C525" s="138"/>
      <c r="J525" s="132"/>
      <c r="N525" s="132"/>
    </row>
    <row r="526" spans="2:14" s="72" customFormat="1" ht="12" customHeight="1">
      <c r="B526" s="138"/>
      <c r="C526" s="138"/>
      <c r="J526" s="132"/>
      <c r="N526" s="132"/>
    </row>
    <row r="527" spans="2:14" s="72" customFormat="1" ht="12" customHeight="1">
      <c r="B527" s="138"/>
      <c r="C527" s="138"/>
      <c r="J527" s="132"/>
      <c r="N527" s="132"/>
    </row>
    <row r="528" spans="1:12" ht="12" customHeight="1">
      <c r="A528" s="72"/>
      <c r="B528" s="138"/>
      <c r="C528" s="138"/>
      <c r="D528" s="72"/>
      <c r="E528" s="72"/>
      <c r="F528" s="72"/>
      <c r="G528" s="72"/>
      <c r="H528" s="72"/>
      <c r="I528" s="72"/>
      <c r="J528" s="132"/>
      <c r="K528" s="72"/>
      <c r="L528" s="72"/>
    </row>
    <row r="529" spans="1:13" ht="12" customHeight="1">
      <c r="A529" s="72"/>
      <c r="B529" s="138"/>
      <c r="C529" s="138"/>
      <c r="D529" s="72"/>
      <c r="E529" s="72"/>
      <c r="F529" s="72"/>
      <c r="G529" s="72"/>
      <c r="H529" s="72"/>
      <c r="I529" s="72"/>
      <c r="J529" s="132"/>
      <c r="K529" s="72"/>
      <c r="L529" s="72"/>
      <c r="M529" s="137"/>
    </row>
    <row r="530" spans="1:12" ht="12" customHeight="1">
      <c r="A530" s="72"/>
      <c r="B530" s="138"/>
      <c r="C530" s="138"/>
      <c r="D530" s="72"/>
      <c r="E530" s="72"/>
      <c r="F530" s="72"/>
      <c r="G530" s="72"/>
      <c r="H530" s="72"/>
      <c r="I530" s="72"/>
      <c r="J530" s="132"/>
      <c r="K530" s="72"/>
      <c r="L530" s="72"/>
    </row>
    <row r="531" spans="1:12" ht="12" customHeight="1">
      <c r="A531" s="72"/>
      <c r="B531" s="138"/>
      <c r="C531" s="138"/>
      <c r="D531" s="72"/>
      <c r="E531" s="72"/>
      <c r="F531" s="72"/>
      <c r="G531" s="72"/>
      <c r="H531" s="72"/>
      <c r="I531" s="72"/>
      <c r="J531" s="132"/>
      <c r="K531" s="72"/>
      <c r="L531" s="72"/>
    </row>
    <row r="532" spans="1:12" ht="12" customHeight="1">
      <c r="A532" s="72"/>
      <c r="B532" s="138"/>
      <c r="C532" s="138"/>
      <c r="D532" s="72"/>
      <c r="E532" s="72"/>
      <c r="F532" s="72"/>
      <c r="G532" s="72"/>
      <c r="H532" s="72"/>
      <c r="I532" s="72"/>
      <c r="J532" s="132"/>
      <c r="K532" s="72"/>
      <c r="L532" s="72"/>
    </row>
    <row r="533" spans="1:12" ht="12" customHeight="1">
      <c r="A533" s="72"/>
      <c r="B533" s="138"/>
      <c r="C533" s="138"/>
      <c r="D533" s="72"/>
      <c r="E533" s="72"/>
      <c r="F533" s="72"/>
      <c r="G533" s="72"/>
      <c r="H533" s="72"/>
      <c r="I533" s="72"/>
      <c r="J533" s="132"/>
      <c r="K533" s="72"/>
      <c r="L533" s="72"/>
    </row>
    <row r="534" spans="1:12" ht="12" customHeight="1">
      <c r="A534" s="72"/>
      <c r="B534" s="138"/>
      <c r="C534" s="138"/>
      <c r="D534" s="72"/>
      <c r="E534" s="72"/>
      <c r="F534" s="72"/>
      <c r="G534" s="72"/>
      <c r="H534" s="72"/>
      <c r="I534" s="72"/>
      <c r="J534" s="132"/>
      <c r="K534" s="72"/>
      <c r="L534" s="72"/>
    </row>
    <row r="535" spans="1:12" ht="12" customHeight="1">
      <c r="A535" s="72"/>
      <c r="B535" s="138"/>
      <c r="C535" s="138"/>
      <c r="D535" s="72"/>
      <c r="E535" s="72"/>
      <c r="F535" s="72"/>
      <c r="G535" s="72"/>
      <c r="H535" s="72"/>
      <c r="I535" s="72"/>
      <c r="J535" s="132"/>
      <c r="K535" s="72"/>
      <c r="L535" s="72"/>
    </row>
    <row r="536" spans="1:12" ht="12" customHeight="1">
      <c r="A536" s="72"/>
      <c r="B536" s="138"/>
      <c r="C536" s="138"/>
      <c r="D536" s="72"/>
      <c r="E536" s="72"/>
      <c r="F536" s="72"/>
      <c r="G536" s="72"/>
      <c r="H536" s="72"/>
      <c r="I536" s="72"/>
      <c r="J536" s="132"/>
      <c r="K536" s="72"/>
      <c r="L536" s="72"/>
    </row>
    <row r="537" spans="2:14" s="72" customFormat="1" ht="12" customHeight="1">
      <c r="B537" s="138"/>
      <c r="C537" s="138"/>
      <c r="J537" s="132"/>
      <c r="N537" s="132"/>
    </row>
    <row r="538" spans="2:14" s="72" customFormat="1" ht="12" customHeight="1">
      <c r="B538" s="138"/>
      <c r="C538" s="138"/>
      <c r="J538" s="132"/>
      <c r="N538" s="132"/>
    </row>
    <row r="539" spans="2:14" s="72" customFormat="1" ht="12" customHeight="1">
      <c r="B539" s="138"/>
      <c r="C539" s="138"/>
      <c r="J539" s="132"/>
      <c r="N539" s="132"/>
    </row>
    <row r="540" spans="2:14" s="72" customFormat="1" ht="12" customHeight="1">
      <c r="B540" s="138"/>
      <c r="C540" s="138"/>
      <c r="J540" s="132"/>
      <c r="N540" s="132"/>
    </row>
    <row r="541" spans="2:14" s="72" customFormat="1" ht="12" customHeight="1">
      <c r="B541" s="138"/>
      <c r="C541" s="138"/>
      <c r="J541" s="132"/>
      <c r="N541" s="132"/>
    </row>
    <row r="542" spans="2:14" s="72" customFormat="1" ht="12" customHeight="1">
      <c r="B542" s="138"/>
      <c r="C542" s="138"/>
      <c r="J542" s="132"/>
      <c r="N542" s="132"/>
    </row>
    <row r="543" spans="2:14" s="72" customFormat="1" ht="12" customHeight="1">
      <c r="B543" s="138"/>
      <c r="C543" s="138"/>
      <c r="J543" s="132"/>
      <c r="N543" s="132"/>
    </row>
    <row r="544" spans="2:14" s="72" customFormat="1" ht="12" customHeight="1">
      <c r="B544" s="138"/>
      <c r="C544" s="138"/>
      <c r="J544" s="132"/>
      <c r="N544" s="132"/>
    </row>
    <row r="545" spans="2:14" s="72" customFormat="1" ht="12" customHeight="1">
      <c r="B545" s="138"/>
      <c r="C545" s="138"/>
      <c r="J545" s="132"/>
      <c r="N545" s="132"/>
    </row>
    <row r="546" spans="2:14" s="72" customFormat="1" ht="12" customHeight="1">
      <c r="B546" s="138"/>
      <c r="C546" s="138"/>
      <c r="J546" s="132"/>
      <c r="N546" s="132"/>
    </row>
    <row r="547" spans="2:14" s="72" customFormat="1" ht="12" customHeight="1">
      <c r="B547" s="138"/>
      <c r="C547" s="138"/>
      <c r="J547" s="132"/>
      <c r="N547" s="132"/>
    </row>
    <row r="548" spans="2:14" s="72" customFormat="1" ht="12" customHeight="1">
      <c r="B548" s="138"/>
      <c r="C548" s="138"/>
      <c r="J548" s="132"/>
      <c r="N548" s="132"/>
    </row>
    <row r="549" spans="2:14" s="72" customFormat="1" ht="12" customHeight="1">
      <c r="B549" s="138"/>
      <c r="C549" s="138"/>
      <c r="J549" s="132"/>
      <c r="N549" s="132"/>
    </row>
    <row r="550" spans="2:14" s="72" customFormat="1" ht="12" customHeight="1">
      <c r="B550" s="138"/>
      <c r="C550" s="138"/>
      <c r="J550" s="132"/>
      <c r="N550" s="132"/>
    </row>
    <row r="551" spans="2:14" s="72" customFormat="1" ht="12" customHeight="1">
      <c r="B551" s="138"/>
      <c r="C551" s="138"/>
      <c r="J551" s="132"/>
      <c r="N551" s="132"/>
    </row>
    <row r="552" spans="2:14" s="72" customFormat="1" ht="12" customHeight="1">
      <c r="B552" s="138"/>
      <c r="C552" s="138"/>
      <c r="J552" s="132"/>
      <c r="N552" s="132"/>
    </row>
    <row r="553" spans="2:14" s="72" customFormat="1" ht="12" customHeight="1">
      <c r="B553" s="138"/>
      <c r="C553" s="138"/>
      <c r="J553" s="132"/>
      <c r="N553" s="132"/>
    </row>
    <row r="554" spans="2:14" s="72" customFormat="1" ht="12" customHeight="1">
      <c r="B554" s="138"/>
      <c r="C554" s="138"/>
      <c r="J554" s="132"/>
      <c r="N554" s="132"/>
    </row>
    <row r="555" spans="2:14" s="72" customFormat="1" ht="12" customHeight="1">
      <c r="B555" s="138"/>
      <c r="C555" s="138"/>
      <c r="J555" s="132"/>
      <c r="N555" s="132"/>
    </row>
    <row r="556" spans="2:14" s="72" customFormat="1" ht="12" customHeight="1">
      <c r="B556" s="138"/>
      <c r="C556" s="138"/>
      <c r="J556" s="132"/>
      <c r="N556" s="132"/>
    </row>
    <row r="557" spans="2:14" s="72" customFormat="1" ht="12" customHeight="1">
      <c r="B557" s="138"/>
      <c r="C557" s="138"/>
      <c r="J557" s="132"/>
      <c r="N557" s="132"/>
    </row>
    <row r="558" spans="2:14" s="72" customFormat="1" ht="12" customHeight="1">
      <c r="B558" s="138"/>
      <c r="C558" s="138"/>
      <c r="J558" s="132"/>
      <c r="N558" s="132"/>
    </row>
    <row r="559" spans="2:14" s="72" customFormat="1" ht="12" customHeight="1">
      <c r="B559" s="138"/>
      <c r="C559" s="138"/>
      <c r="J559" s="132"/>
      <c r="N559" s="132"/>
    </row>
    <row r="560" spans="2:14" s="72" customFormat="1" ht="12" customHeight="1">
      <c r="B560" s="138"/>
      <c r="C560" s="138"/>
      <c r="J560" s="132"/>
      <c r="N560" s="132"/>
    </row>
    <row r="561" spans="2:14" s="72" customFormat="1" ht="12" customHeight="1">
      <c r="B561" s="138"/>
      <c r="C561" s="138"/>
      <c r="J561" s="132"/>
      <c r="N561" s="132"/>
    </row>
    <row r="562" spans="2:14" s="72" customFormat="1" ht="12" customHeight="1">
      <c r="B562" s="138"/>
      <c r="C562" s="138"/>
      <c r="J562" s="132"/>
      <c r="N562" s="132"/>
    </row>
    <row r="563" spans="2:14" s="72" customFormat="1" ht="12" customHeight="1">
      <c r="B563" s="138"/>
      <c r="C563" s="138"/>
      <c r="J563" s="132"/>
      <c r="N563" s="132"/>
    </row>
    <row r="564" spans="2:14" s="72" customFormat="1" ht="12" customHeight="1">
      <c r="B564" s="138"/>
      <c r="C564" s="138"/>
      <c r="J564" s="132"/>
      <c r="N564" s="132"/>
    </row>
    <row r="565" spans="2:14" s="72" customFormat="1" ht="12" customHeight="1">
      <c r="B565" s="138"/>
      <c r="C565" s="138"/>
      <c r="J565" s="132"/>
      <c r="N565" s="132"/>
    </row>
    <row r="566" spans="2:14" s="72" customFormat="1" ht="12" customHeight="1">
      <c r="B566" s="138"/>
      <c r="C566" s="138"/>
      <c r="J566" s="132"/>
      <c r="N566" s="132"/>
    </row>
    <row r="567" spans="2:14" s="72" customFormat="1" ht="12" customHeight="1">
      <c r="B567" s="138"/>
      <c r="C567" s="138"/>
      <c r="J567" s="132"/>
      <c r="N567" s="132"/>
    </row>
    <row r="568" spans="2:14" s="72" customFormat="1" ht="12" customHeight="1">
      <c r="B568" s="138"/>
      <c r="C568" s="138"/>
      <c r="J568" s="132"/>
      <c r="N568" s="132"/>
    </row>
    <row r="569" spans="2:14" s="72" customFormat="1" ht="12" customHeight="1">
      <c r="B569" s="138"/>
      <c r="C569" s="138"/>
      <c r="J569" s="132"/>
      <c r="N569" s="132"/>
    </row>
    <row r="570" spans="2:14" s="72" customFormat="1" ht="12" customHeight="1">
      <c r="B570" s="138"/>
      <c r="C570" s="138"/>
      <c r="J570" s="132"/>
      <c r="N570" s="132"/>
    </row>
    <row r="571" spans="2:14" s="72" customFormat="1" ht="12" customHeight="1">
      <c r="B571" s="138"/>
      <c r="C571" s="138"/>
      <c r="J571" s="132"/>
      <c r="N571" s="132"/>
    </row>
    <row r="572" spans="2:14" s="72" customFormat="1" ht="12" customHeight="1">
      <c r="B572" s="138"/>
      <c r="C572" s="138"/>
      <c r="J572" s="132"/>
      <c r="N572" s="132"/>
    </row>
    <row r="573" spans="2:14" s="72" customFormat="1" ht="12" customHeight="1">
      <c r="B573" s="138"/>
      <c r="C573" s="138"/>
      <c r="J573" s="132"/>
      <c r="N573" s="132"/>
    </row>
    <row r="574" spans="2:14" s="72" customFormat="1" ht="12" customHeight="1">
      <c r="B574" s="138"/>
      <c r="C574" s="138"/>
      <c r="J574" s="132"/>
      <c r="N574" s="132"/>
    </row>
    <row r="575" spans="2:14" s="72" customFormat="1" ht="12" customHeight="1">
      <c r="B575" s="138"/>
      <c r="C575" s="138"/>
      <c r="J575" s="132"/>
      <c r="N575" s="132"/>
    </row>
    <row r="576" spans="2:14" s="72" customFormat="1" ht="12" customHeight="1">
      <c r="B576" s="138"/>
      <c r="C576" s="138"/>
      <c r="J576" s="132"/>
      <c r="N576" s="132"/>
    </row>
    <row r="577" spans="2:14" s="72" customFormat="1" ht="12" customHeight="1">
      <c r="B577" s="138"/>
      <c r="C577" s="138"/>
      <c r="J577" s="132"/>
      <c r="N577" s="132"/>
    </row>
    <row r="578" spans="2:14" s="72" customFormat="1" ht="12" customHeight="1">
      <c r="B578" s="138"/>
      <c r="C578" s="138"/>
      <c r="J578" s="132"/>
      <c r="N578" s="132"/>
    </row>
    <row r="579" spans="2:14" s="72" customFormat="1" ht="12" customHeight="1">
      <c r="B579" s="138"/>
      <c r="C579" s="138"/>
      <c r="J579" s="132"/>
      <c r="N579" s="132"/>
    </row>
    <row r="580" spans="2:14" s="72" customFormat="1" ht="12" customHeight="1">
      <c r="B580" s="138"/>
      <c r="C580" s="138"/>
      <c r="J580" s="132"/>
      <c r="N580" s="132"/>
    </row>
    <row r="581" spans="2:14" s="72" customFormat="1" ht="12" customHeight="1">
      <c r="B581" s="138"/>
      <c r="C581" s="138"/>
      <c r="J581" s="132"/>
      <c r="N581" s="132"/>
    </row>
    <row r="582" spans="2:14" s="72" customFormat="1" ht="12" customHeight="1">
      <c r="B582" s="138"/>
      <c r="C582" s="138"/>
      <c r="J582" s="132"/>
      <c r="N582" s="132"/>
    </row>
    <row r="583" spans="2:14" s="72" customFormat="1" ht="12" customHeight="1">
      <c r="B583" s="138"/>
      <c r="C583" s="138"/>
      <c r="J583" s="132"/>
      <c r="N583" s="132"/>
    </row>
    <row r="584" spans="2:14" s="72" customFormat="1" ht="12" customHeight="1">
      <c r="B584" s="138"/>
      <c r="C584" s="138"/>
      <c r="J584" s="132"/>
      <c r="N584" s="132"/>
    </row>
    <row r="585" spans="2:14" s="72" customFormat="1" ht="12" customHeight="1">
      <c r="B585" s="138"/>
      <c r="C585" s="138"/>
      <c r="J585" s="132"/>
      <c r="N585" s="132"/>
    </row>
    <row r="586" spans="2:14" s="72" customFormat="1" ht="12" customHeight="1">
      <c r="B586" s="138"/>
      <c r="C586" s="138"/>
      <c r="J586" s="132"/>
      <c r="N586" s="132"/>
    </row>
    <row r="587" spans="2:14" s="72" customFormat="1" ht="12" customHeight="1">
      <c r="B587" s="138"/>
      <c r="C587" s="138"/>
      <c r="J587" s="132"/>
      <c r="N587" s="132"/>
    </row>
    <row r="588" spans="2:14" s="72" customFormat="1" ht="12" customHeight="1">
      <c r="B588" s="138"/>
      <c r="C588" s="138"/>
      <c r="J588" s="132"/>
      <c r="N588" s="132"/>
    </row>
    <row r="589" spans="2:14" s="72" customFormat="1" ht="12" customHeight="1">
      <c r="B589" s="138"/>
      <c r="C589" s="138"/>
      <c r="J589" s="132"/>
      <c r="N589" s="132"/>
    </row>
    <row r="590" spans="2:14" s="72" customFormat="1" ht="12" customHeight="1">
      <c r="B590" s="138"/>
      <c r="C590" s="138"/>
      <c r="J590" s="132"/>
      <c r="N590" s="132"/>
    </row>
    <row r="591" spans="2:14" s="72" customFormat="1" ht="12" customHeight="1">
      <c r="B591" s="138"/>
      <c r="C591" s="138"/>
      <c r="J591" s="132"/>
      <c r="N591" s="132"/>
    </row>
    <row r="592" spans="2:14" s="72" customFormat="1" ht="12" customHeight="1">
      <c r="B592" s="138"/>
      <c r="C592" s="138"/>
      <c r="J592" s="132"/>
      <c r="M592" s="133"/>
      <c r="N592" s="132"/>
    </row>
    <row r="593" spans="2:14" s="72" customFormat="1" ht="12" customHeight="1">
      <c r="B593" s="138"/>
      <c r="C593" s="138"/>
      <c r="J593" s="132"/>
      <c r="N593" s="132"/>
    </row>
    <row r="594" spans="2:14" s="72" customFormat="1" ht="12" customHeight="1">
      <c r="B594" s="138"/>
      <c r="C594" s="138"/>
      <c r="J594" s="132"/>
      <c r="M594" s="133"/>
      <c r="N594" s="132"/>
    </row>
    <row r="595" spans="2:14" s="72" customFormat="1" ht="12" customHeight="1">
      <c r="B595" s="138"/>
      <c r="C595" s="138"/>
      <c r="J595" s="132"/>
      <c r="M595" s="133"/>
      <c r="N595" s="132"/>
    </row>
    <row r="596" spans="2:14" s="72" customFormat="1" ht="12" customHeight="1">
      <c r="B596" s="138"/>
      <c r="C596" s="138"/>
      <c r="J596" s="132"/>
      <c r="M596" s="133"/>
      <c r="N596" s="132"/>
    </row>
    <row r="597" spans="2:14" s="72" customFormat="1" ht="12" customHeight="1">
      <c r="B597" s="138"/>
      <c r="C597" s="138"/>
      <c r="J597" s="132"/>
      <c r="M597" s="133"/>
      <c r="N597" s="132"/>
    </row>
    <row r="598" spans="2:14" s="72" customFormat="1" ht="12" customHeight="1">
      <c r="B598" s="138"/>
      <c r="C598" s="138"/>
      <c r="J598" s="132"/>
      <c r="M598" s="133"/>
      <c r="N598" s="132"/>
    </row>
    <row r="599" spans="2:14" s="72" customFormat="1" ht="12" customHeight="1">
      <c r="B599" s="138"/>
      <c r="C599" s="138"/>
      <c r="J599" s="132"/>
      <c r="M599" s="133"/>
      <c r="N599" s="132"/>
    </row>
    <row r="600" spans="2:14" s="72" customFormat="1" ht="12" customHeight="1">
      <c r="B600" s="138"/>
      <c r="C600" s="138"/>
      <c r="J600" s="132"/>
      <c r="M600" s="133"/>
      <c r="N600" s="132"/>
    </row>
    <row r="601" spans="2:14" s="72" customFormat="1" ht="12" customHeight="1">
      <c r="B601" s="138"/>
      <c r="C601" s="138"/>
      <c r="J601" s="132"/>
      <c r="M601" s="133"/>
      <c r="N601" s="132"/>
    </row>
    <row r="602" spans="2:14" s="72" customFormat="1" ht="12" customHeight="1">
      <c r="B602" s="138"/>
      <c r="C602" s="138"/>
      <c r="J602" s="132"/>
      <c r="M602" s="133"/>
      <c r="N602" s="132"/>
    </row>
    <row r="603" spans="2:14" s="72" customFormat="1" ht="12" customHeight="1">
      <c r="B603" s="138"/>
      <c r="C603" s="138"/>
      <c r="J603" s="132"/>
      <c r="M603" s="133"/>
      <c r="N603" s="132"/>
    </row>
    <row r="604" spans="2:14" s="72" customFormat="1" ht="12" customHeight="1">
      <c r="B604" s="138"/>
      <c r="C604" s="138"/>
      <c r="J604" s="132"/>
      <c r="M604" s="133"/>
      <c r="N604" s="132"/>
    </row>
    <row r="605" spans="2:14" s="72" customFormat="1" ht="12" customHeight="1">
      <c r="B605" s="138"/>
      <c r="C605" s="138"/>
      <c r="J605" s="132"/>
      <c r="M605" s="133"/>
      <c r="N605" s="132"/>
    </row>
    <row r="606" spans="2:14" s="72" customFormat="1" ht="12" customHeight="1">
      <c r="B606" s="138"/>
      <c r="C606" s="138"/>
      <c r="J606" s="132"/>
      <c r="M606" s="133"/>
      <c r="N606" s="132"/>
    </row>
    <row r="607" spans="2:14" s="72" customFormat="1" ht="12" customHeight="1">
      <c r="B607" s="138"/>
      <c r="C607" s="138"/>
      <c r="J607" s="132"/>
      <c r="M607" s="133"/>
      <c r="N607" s="132"/>
    </row>
    <row r="608" spans="2:14" s="72" customFormat="1" ht="12" customHeight="1">
      <c r="B608" s="138"/>
      <c r="C608" s="138"/>
      <c r="J608" s="132"/>
      <c r="M608" s="133"/>
      <c r="N608" s="132"/>
    </row>
    <row r="609" spans="2:14" s="72" customFormat="1" ht="12" customHeight="1">
      <c r="B609" s="138"/>
      <c r="C609" s="138"/>
      <c r="J609" s="132"/>
      <c r="M609" s="133"/>
      <c r="N609" s="132"/>
    </row>
    <row r="610" spans="2:14" s="72" customFormat="1" ht="12" customHeight="1">
      <c r="B610" s="138"/>
      <c r="C610" s="138"/>
      <c r="J610" s="132"/>
      <c r="M610" s="133"/>
      <c r="N610" s="132"/>
    </row>
    <row r="611" spans="2:14" s="72" customFormat="1" ht="12" customHeight="1">
      <c r="B611" s="138"/>
      <c r="C611" s="138"/>
      <c r="J611" s="132"/>
      <c r="M611" s="133"/>
      <c r="N611" s="132"/>
    </row>
    <row r="612" spans="2:14" s="72" customFormat="1" ht="12" customHeight="1">
      <c r="B612" s="138"/>
      <c r="C612" s="138"/>
      <c r="J612" s="132"/>
      <c r="M612" s="133"/>
      <c r="N612" s="132"/>
    </row>
    <row r="613" spans="2:14" s="72" customFormat="1" ht="12" customHeight="1">
      <c r="B613" s="138"/>
      <c r="C613" s="138"/>
      <c r="J613" s="132"/>
      <c r="M613" s="133"/>
      <c r="N613" s="132"/>
    </row>
    <row r="614" spans="2:14" s="72" customFormat="1" ht="12" customHeight="1">
      <c r="B614" s="138"/>
      <c r="C614" s="138"/>
      <c r="J614" s="132"/>
      <c r="M614" s="133"/>
      <c r="N614" s="132"/>
    </row>
    <row r="615" spans="2:14" s="72" customFormat="1" ht="12" customHeight="1">
      <c r="B615" s="138"/>
      <c r="C615" s="138"/>
      <c r="J615" s="132"/>
      <c r="M615" s="133"/>
      <c r="N615" s="132"/>
    </row>
    <row r="616" spans="2:14" s="72" customFormat="1" ht="12" customHeight="1">
      <c r="B616" s="138"/>
      <c r="C616" s="138"/>
      <c r="J616" s="132"/>
      <c r="M616" s="133"/>
      <c r="N616" s="132"/>
    </row>
    <row r="617" spans="2:14" s="72" customFormat="1" ht="12" customHeight="1">
      <c r="B617" s="138"/>
      <c r="C617" s="138"/>
      <c r="J617" s="132"/>
      <c r="M617" s="134"/>
      <c r="N617" s="132"/>
    </row>
    <row r="618" spans="2:14" s="72" customFormat="1" ht="12" customHeight="1">
      <c r="B618" s="138"/>
      <c r="C618" s="138"/>
      <c r="J618" s="132"/>
      <c r="M618" s="135"/>
      <c r="N618" s="132"/>
    </row>
    <row r="619" spans="2:14" s="72" customFormat="1" ht="12" customHeight="1">
      <c r="B619" s="138"/>
      <c r="C619" s="138"/>
      <c r="J619" s="132"/>
      <c r="M619" s="133"/>
      <c r="N619" s="132"/>
    </row>
    <row r="620" spans="2:14" s="72" customFormat="1" ht="12" customHeight="1">
      <c r="B620" s="138"/>
      <c r="C620" s="138"/>
      <c r="J620" s="132"/>
      <c r="M620" s="133"/>
      <c r="N620" s="132"/>
    </row>
    <row r="621" spans="2:14" s="72" customFormat="1" ht="12" customHeight="1">
      <c r="B621" s="138"/>
      <c r="C621" s="138"/>
      <c r="J621" s="132"/>
      <c r="M621" s="133"/>
      <c r="N621" s="132"/>
    </row>
    <row r="622" spans="2:14" s="72" customFormat="1" ht="12" customHeight="1">
      <c r="B622" s="138"/>
      <c r="C622" s="138"/>
      <c r="J622" s="132"/>
      <c r="M622" s="133"/>
      <c r="N622" s="132"/>
    </row>
    <row r="623" spans="2:14" s="72" customFormat="1" ht="12" customHeight="1">
      <c r="B623" s="138"/>
      <c r="C623" s="138"/>
      <c r="J623" s="132"/>
      <c r="M623" s="133"/>
      <c r="N623" s="132"/>
    </row>
    <row r="624" spans="2:14" s="72" customFormat="1" ht="12" customHeight="1">
      <c r="B624" s="138"/>
      <c r="C624" s="138"/>
      <c r="J624" s="132"/>
      <c r="M624" s="133"/>
      <c r="N624" s="132"/>
    </row>
    <row r="625" spans="2:14" s="72" customFormat="1" ht="12" customHeight="1">
      <c r="B625" s="138"/>
      <c r="C625" s="138"/>
      <c r="J625" s="132"/>
      <c r="M625" s="133"/>
      <c r="N625" s="132"/>
    </row>
    <row r="626" spans="2:14" s="72" customFormat="1" ht="12" customHeight="1">
      <c r="B626" s="138"/>
      <c r="C626" s="138"/>
      <c r="J626" s="132"/>
      <c r="M626" s="133"/>
      <c r="N626" s="132"/>
    </row>
    <row r="627" spans="2:14" s="72" customFormat="1" ht="12" customHeight="1">
      <c r="B627" s="138"/>
      <c r="C627" s="138"/>
      <c r="J627" s="132"/>
      <c r="M627" s="133"/>
      <c r="N627" s="132"/>
    </row>
    <row r="628" spans="2:14" s="72" customFormat="1" ht="12" customHeight="1">
      <c r="B628" s="138"/>
      <c r="C628" s="138"/>
      <c r="J628" s="132"/>
      <c r="M628" s="133"/>
      <c r="N628" s="132"/>
    </row>
    <row r="629" spans="2:14" s="72" customFormat="1" ht="12" customHeight="1">
      <c r="B629" s="138"/>
      <c r="C629" s="138"/>
      <c r="J629" s="132"/>
      <c r="M629" s="133"/>
      <c r="N629" s="132"/>
    </row>
    <row r="630" spans="2:14" s="72" customFormat="1" ht="12" customHeight="1">
      <c r="B630" s="138"/>
      <c r="C630" s="138"/>
      <c r="J630" s="132"/>
      <c r="M630" s="133"/>
      <c r="N630" s="132"/>
    </row>
    <row r="631" spans="2:14" s="72" customFormat="1" ht="12" customHeight="1">
      <c r="B631" s="138"/>
      <c r="C631" s="138"/>
      <c r="J631" s="132"/>
      <c r="M631" s="133"/>
      <c r="N631" s="132"/>
    </row>
    <row r="632" spans="2:14" s="72" customFormat="1" ht="12" customHeight="1">
      <c r="B632" s="138"/>
      <c r="C632" s="138"/>
      <c r="J632" s="132"/>
      <c r="M632" s="133"/>
      <c r="N632" s="132"/>
    </row>
    <row r="633" spans="2:14" s="72" customFormat="1" ht="12" customHeight="1">
      <c r="B633" s="138"/>
      <c r="C633" s="138"/>
      <c r="J633" s="132"/>
      <c r="M633" s="133"/>
      <c r="N633" s="132"/>
    </row>
    <row r="634" spans="2:14" s="72" customFormat="1" ht="12" customHeight="1">
      <c r="B634" s="138"/>
      <c r="C634" s="138"/>
      <c r="J634" s="132"/>
      <c r="M634" s="133"/>
      <c r="N634" s="132"/>
    </row>
    <row r="635" spans="2:14" s="72" customFormat="1" ht="12" customHeight="1">
      <c r="B635" s="138"/>
      <c r="C635" s="138"/>
      <c r="J635" s="132"/>
      <c r="M635" s="133"/>
      <c r="N635" s="132"/>
    </row>
    <row r="636" spans="2:14" s="72" customFormat="1" ht="12" customHeight="1">
      <c r="B636" s="138"/>
      <c r="C636" s="138"/>
      <c r="J636" s="132"/>
      <c r="M636" s="133"/>
      <c r="N636" s="132"/>
    </row>
    <row r="637" spans="2:14" s="72" customFormat="1" ht="12" customHeight="1">
      <c r="B637" s="138"/>
      <c r="C637" s="138"/>
      <c r="J637" s="132"/>
      <c r="M637" s="133"/>
      <c r="N637" s="132"/>
    </row>
    <row r="638" spans="2:14" s="72" customFormat="1" ht="12" customHeight="1">
      <c r="B638" s="138"/>
      <c r="C638" s="138"/>
      <c r="J638" s="132"/>
      <c r="M638" s="133"/>
      <c r="N638" s="132"/>
    </row>
    <row r="639" spans="2:14" s="72" customFormat="1" ht="12" customHeight="1">
      <c r="B639" s="138"/>
      <c r="C639" s="138"/>
      <c r="J639" s="132"/>
      <c r="M639" s="133"/>
      <c r="N639" s="132"/>
    </row>
    <row r="640" spans="2:14" s="72" customFormat="1" ht="12" customHeight="1">
      <c r="B640" s="138"/>
      <c r="C640" s="138"/>
      <c r="J640" s="132"/>
      <c r="N640" s="132"/>
    </row>
    <row r="641" spans="2:14" s="72" customFormat="1" ht="12" customHeight="1">
      <c r="B641" s="138"/>
      <c r="C641" s="138"/>
      <c r="J641" s="132"/>
      <c r="N641" s="132"/>
    </row>
    <row r="642" spans="2:14" s="72" customFormat="1" ht="12" customHeight="1">
      <c r="B642" s="138"/>
      <c r="C642" s="138"/>
      <c r="J642" s="132"/>
      <c r="N642" s="132"/>
    </row>
    <row r="643" spans="2:14" s="72" customFormat="1" ht="12" customHeight="1">
      <c r="B643" s="138"/>
      <c r="C643" s="138"/>
      <c r="J643" s="132"/>
      <c r="N643" s="132"/>
    </row>
    <row r="644" spans="2:14" s="72" customFormat="1" ht="12" customHeight="1">
      <c r="B644" s="138"/>
      <c r="C644" s="138"/>
      <c r="J644" s="132"/>
      <c r="N644" s="132"/>
    </row>
    <row r="645" spans="2:14" s="72" customFormat="1" ht="12" customHeight="1">
      <c r="B645" s="138"/>
      <c r="C645" s="138"/>
      <c r="J645" s="132"/>
      <c r="N645" s="132"/>
    </row>
    <row r="646" spans="2:14" s="72" customFormat="1" ht="12" customHeight="1">
      <c r="B646" s="138"/>
      <c r="C646" s="138"/>
      <c r="J646" s="132"/>
      <c r="N646" s="132"/>
    </row>
    <row r="647" spans="2:14" s="72" customFormat="1" ht="12" customHeight="1">
      <c r="B647" s="138"/>
      <c r="C647" s="138"/>
      <c r="J647" s="132"/>
      <c r="N647" s="132"/>
    </row>
    <row r="648" spans="2:14" s="72" customFormat="1" ht="12" customHeight="1">
      <c r="B648" s="138"/>
      <c r="C648" s="138"/>
      <c r="J648" s="132"/>
      <c r="N648" s="132"/>
    </row>
    <row r="649" spans="2:14" s="72" customFormat="1" ht="12" customHeight="1">
      <c r="B649" s="138"/>
      <c r="C649" s="138"/>
      <c r="J649" s="132"/>
      <c r="N649" s="132"/>
    </row>
    <row r="650" spans="2:14" s="72" customFormat="1" ht="12" customHeight="1">
      <c r="B650" s="138"/>
      <c r="C650" s="138"/>
      <c r="J650" s="132"/>
      <c r="N650" s="132"/>
    </row>
    <row r="651" spans="2:14" s="72" customFormat="1" ht="12" customHeight="1">
      <c r="B651" s="138"/>
      <c r="C651" s="138"/>
      <c r="J651" s="132"/>
      <c r="N651" s="132"/>
    </row>
    <row r="652" spans="2:14" s="72" customFormat="1" ht="12" customHeight="1">
      <c r="B652" s="138"/>
      <c r="C652" s="138"/>
      <c r="J652" s="132"/>
      <c r="N652" s="132"/>
    </row>
    <row r="653" spans="2:14" s="72" customFormat="1" ht="12" customHeight="1">
      <c r="B653" s="138"/>
      <c r="C653" s="138"/>
      <c r="J653" s="132"/>
      <c r="N653" s="132"/>
    </row>
    <row r="654" spans="2:14" s="72" customFormat="1" ht="12" customHeight="1">
      <c r="B654" s="138"/>
      <c r="C654" s="138"/>
      <c r="J654" s="132"/>
      <c r="N654" s="132"/>
    </row>
    <row r="655" spans="2:14" s="72" customFormat="1" ht="12" customHeight="1">
      <c r="B655" s="138"/>
      <c r="C655" s="138"/>
      <c r="J655" s="132"/>
      <c r="N655" s="132"/>
    </row>
    <row r="656" spans="2:14" s="72" customFormat="1" ht="12" customHeight="1">
      <c r="B656" s="138"/>
      <c r="C656" s="138"/>
      <c r="J656" s="132"/>
      <c r="N656" s="132"/>
    </row>
    <row r="657" spans="2:14" s="72" customFormat="1" ht="12" customHeight="1">
      <c r="B657" s="138"/>
      <c r="C657" s="138"/>
      <c r="J657" s="132"/>
      <c r="N657" s="132"/>
    </row>
    <row r="658" spans="1:12" ht="12" customHeight="1">
      <c r="A658" s="72"/>
      <c r="B658" s="138"/>
      <c r="C658" s="138"/>
      <c r="D658" s="72"/>
      <c r="E658" s="72"/>
      <c r="F658" s="72"/>
      <c r="G658" s="72"/>
      <c r="H658" s="72"/>
      <c r="I658" s="72"/>
      <c r="J658" s="132"/>
      <c r="K658" s="72"/>
      <c r="L658" s="72"/>
    </row>
    <row r="659" spans="1:13" ht="12" customHeight="1">
      <c r="A659" s="72"/>
      <c r="B659" s="138"/>
      <c r="C659" s="138"/>
      <c r="D659" s="72"/>
      <c r="E659" s="72"/>
      <c r="F659" s="72"/>
      <c r="G659" s="72"/>
      <c r="H659" s="72"/>
      <c r="I659" s="72"/>
      <c r="J659" s="132"/>
      <c r="K659" s="72"/>
      <c r="L659" s="72"/>
      <c r="M659" s="137"/>
    </row>
    <row r="660" spans="1:12" ht="12" customHeight="1">
      <c r="A660" s="72"/>
      <c r="B660" s="138"/>
      <c r="C660" s="138"/>
      <c r="D660" s="72"/>
      <c r="E660" s="72"/>
      <c r="F660" s="72"/>
      <c r="G660" s="72"/>
      <c r="H660" s="72"/>
      <c r="I660" s="72"/>
      <c r="J660" s="132"/>
      <c r="K660" s="72"/>
      <c r="L660" s="72"/>
    </row>
    <row r="661" spans="1:12" ht="12" customHeight="1">
      <c r="A661" s="72"/>
      <c r="B661" s="138"/>
      <c r="C661" s="138"/>
      <c r="D661" s="72"/>
      <c r="E661" s="72"/>
      <c r="F661" s="72"/>
      <c r="G661" s="72"/>
      <c r="H661" s="72"/>
      <c r="I661" s="72"/>
      <c r="J661" s="132"/>
      <c r="K661" s="72"/>
      <c r="L661" s="72"/>
    </row>
    <row r="662" spans="1:12" ht="12" customHeight="1">
      <c r="A662" s="72"/>
      <c r="B662" s="138"/>
      <c r="C662" s="138"/>
      <c r="D662" s="72"/>
      <c r="E662" s="72"/>
      <c r="F662" s="72"/>
      <c r="G662" s="72"/>
      <c r="H662" s="72"/>
      <c r="I662" s="72"/>
      <c r="J662" s="132"/>
      <c r="K662" s="72"/>
      <c r="L662" s="72"/>
    </row>
    <row r="663" spans="1:12" ht="12" customHeight="1">
      <c r="A663" s="72"/>
      <c r="B663" s="138"/>
      <c r="C663" s="138"/>
      <c r="D663" s="72"/>
      <c r="E663" s="72"/>
      <c r="F663" s="72"/>
      <c r="G663" s="72"/>
      <c r="H663" s="72"/>
      <c r="I663" s="72"/>
      <c r="J663" s="132"/>
      <c r="K663" s="72"/>
      <c r="L663" s="72"/>
    </row>
    <row r="664" spans="1:12" ht="12" customHeight="1">
      <c r="A664" s="72"/>
      <c r="B664" s="138"/>
      <c r="C664" s="138"/>
      <c r="D664" s="72"/>
      <c r="E664" s="72"/>
      <c r="F664" s="72"/>
      <c r="G664" s="72"/>
      <c r="H664" s="72"/>
      <c r="I664" s="72"/>
      <c r="J664" s="132"/>
      <c r="K664" s="72"/>
      <c r="L664" s="72"/>
    </row>
    <row r="665" spans="1:12" ht="12" customHeight="1">
      <c r="A665" s="72"/>
      <c r="B665" s="138"/>
      <c r="C665" s="138"/>
      <c r="D665" s="72"/>
      <c r="E665" s="72"/>
      <c r="F665" s="72"/>
      <c r="G665" s="72"/>
      <c r="H665" s="72"/>
      <c r="I665" s="72"/>
      <c r="J665" s="132"/>
      <c r="K665" s="72"/>
      <c r="L665" s="72"/>
    </row>
    <row r="666" spans="1:12" ht="12" customHeight="1">
      <c r="A666" s="72"/>
      <c r="B666" s="138"/>
      <c r="C666" s="138"/>
      <c r="D666" s="72"/>
      <c r="E666" s="72"/>
      <c r="F666" s="72"/>
      <c r="G666" s="72"/>
      <c r="H666" s="72"/>
      <c r="I666" s="72"/>
      <c r="J666" s="132"/>
      <c r="K666" s="72"/>
      <c r="L666" s="72"/>
    </row>
    <row r="667" spans="2:14" s="72" customFormat="1" ht="12" customHeight="1">
      <c r="B667" s="138"/>
      <c r="C667" s="138"/>
      <c r="J667" s="132"/>
      <c r="N667" s="132"/>
    </row>
    <row r="668" spans="2:14" s="72" customFormat="1" ht="12" customHeight="1">
      <c r="B668" s="138"/>
      <c r="C668" s="138"/>
      <c r="J668" s="132"/>
      <c r="N668" s="132"/>
    </row>
    <row r="669" spans="2:14" s="72" customFormat="1" ht="12" customHeight="1">
      <c r="B669" s="138"/>
      <c r="C669" s="138"/>
      <c r="J669" s="132"/>
      <c r="N669" s="132"/>
    </row>
    <row r="670" spans="2:14" s="72" customFormat="1" ht="12" customHeight="1">
      <c r="B670" s="138"/>
      <c r="C670" s="138"/>
      <c r="J670" s="132"/>
      <c r="N670" s="132"/>
    </row>
    <row r="671" spans="2:14" s="72" customFormat="1" ht="12" customHeight="1">
      <c r="B671" s="138"/>
      <c r="C671" s="138"/>
      <c r="J671" s="132"/>
      <c r="N671" s="132"/>
    </row>
    <row r="672" spans="2:14" s="72" customFormat="1" ht="12" customHeight="1">
      <c r="B672" s="138"/>
      <c r="C672" s="138"/>
      <c r="J672" s="132"/>
      <c r="N672" s="132"/>
    </row>
    <row r="673" spans="2:14" s="72" customFormat="1" ht="12" customHeight="1">
      <c r="B673" s="138"/>
      <c r="C673" s="138"/>
      <c r="J673" s="132"/>
      <c r="N673" s="132"/>
    </row>
    <row r="674" spans="2:14" s="72" customFormat="1" ht="12" customHeight="1">
      <c r="B674" s="138"/>
      <c r="C674" s="138"/>
      <c r="J674" s="132"/>
      <c r="N674" s="132"/>
    </row>
    <row r="675" spans="2:14" s="72" customFormat="1" ht="12" customHeight="1">
      <c r="B675" s="138"/>
      <c r="C675" s="138"/>
      <c r="J675" s="132"/>
      <c r="N675" s="132"/>
    </row>
    <row r="676" spans="2:14" s="72" customFormat="1" ht="12" customHeight="1">
      <c r="B676" s="138"/>
      <c r="C676" s="138"/>
      <c r="J676" s="132"/>
      <c r="N676" s="132"/>
    </row>
    <row r="677" spans="2:14" s="72" customFormat="1" ht="12" customHeight="1">
      <c r="B677" s="138"/>
      <c r="C677" s="138"/>
      <c r="J677" s="132"/>
      <c r="N677" s="132"/>
    </row>
    <row r="678" spans="2:14" s="72" customFormat="1" ht="12" customHeight="1">
      <c r="B678" s="138"/>
      <c r="C678" s="138"/>
      <c r="J678" s="132"/>
      <c r="N678" s="132"/>
    </row>
    <row r="679" spans="2:14" s="72" customFormat="1" ht="12" customHeight="1">
      <c r="B679" s="138"/>
      <c r="C679" s="138"/>
      <c r="J679" s="132"/>
      <c r="N679" s="132"/>
    </row>
    <row r="680" spans="2:14" s="72" customFormat="1" ht="12" customHeight="1">
      <c r="B680" s="138"/>
      <c r="C680" s="138"/>
      <c r="J680" s="132"/>
      <c r="N680" s="132"/>
    </row>
    <row r="681" spans="2:14" s="72" customFormat="1" ht="12" customHeight="1">
      <c r="B681" s="138"/>
      <c r="C681" s="138"/>
      <c r="J681" s="132"/>
      <c r="N681" s="132"/>
    </row>
    <row r="682" spans="2:14" s="72" customFormat="1" ht="12" customHeight="1">
      <c r="B682" s="138"/>
      <c r="C682" s="138"/>
      <c r="J682" s="132"/>
      <c r="N682" s="132"/>
    </row>
    <row r="683" spans="2:14" s="72" customFormat="1" ht="12" customHeight="1">
      <c r="B683" s="138"/>
      <c r="C683" s="138"/>
      <c r="J683" s="132"/>
      <c r="N683" s="132"/>
    </row>
    <row r="684" spans="2:14" s="72" customFormat="1" ht="12" customHeight="1">
      <c r="B684" s="138"/>
      <c r="C684" s="138"/>
      <c r="J684" s="132"/>
      <c r="N684" s="132"/>
    </row>
    <row r="685" spans="2:14" s="72" customFormat="1" ht="12" customHeight="1">
      <c r="B685" s="138"/>
      <c r="C685" s="138"/>
      <c r="J685" s="132"/>
      <c r="N685" s="132"/>
    </row>
    <row r="686" spans="2:14" s="72" customFormat="1" ht="12" customHeight="1">
      <c r="B686" s="138"/>
      <c r="C686" s="138"/>
      <c r="J686" s="132"/>
      <c r="N686" s="132"/>
    </row>
    <row r="687" spans="2:14" s="72" customFormat="1" ht="12" customHeight="1">
      <c r="B687" s="138"/>
      <c r="C687" s="138"/>
      <c r="J687" s="132"/>
      <c r="N687" s="132"/>
    </row>
    <row r="688" spans="2:14" s="72" customFormat="1" ht="12" customHeight="1">
      <c r="B688" s="138"/>
      <c r="C688" s="138"/>
      <c r="J688" s="132"/>
      <c r="N688" s="132"/>
    </row>
    <row r="689" spans="2:14" s="72" customFormat="1" ht="12" customHeight="1">
      <c r="B689" s="138"/>
      <c r="C689" s="138"/>
      <c r="J689" s="132"/>
      <c r="N689" s="132"/>
    </row>
    <row r="690" spans="2:14" s="72" customFormat="1" ht="12" customHeight="1">
      <c r="B690" s="138"/>
      <c r="C690" s="138"/>
      <c r="J690" s="132"/>
      <c r="N690" s="132"/>
    </row>
    <row r="691" spans="2:14" s="72" customFormat="1" ht="12" customHeight="1">
      <c r="B691" s="138"/>
      <c r="C691" s="138"/>
      <c r="J691" s="132"/>
      <c r="N691" s="132"/>
    </row>
    <row r="692" spans="2:14" s="72" customFormat="1" ht="12" customHeight="1">
      <c r="B692" s="138"/>
      <c r="C692" s="138"/>
      <c r="J692" s="132"/>
      <c r="N692" s="132"/>
    </row>
    <row r="693" spans="2:14" s="72" customFormat="1" ht="12" customHeight="1">
      <c r="B693" s="138"/>
      <c r="C693" s="138"/>
      <c r="J693" s="132"/>
      <c r="N693" s="132"/>
    </row>
    <row r="694" spans="2:14" s="72" customFormat="1" ht="12" customHeight="1">
      <c r="B694" s="138"/>
      <c r="C694" s="138"/>
      <c r="J694" s="132"/>
      <c r="N694" s="132"/>
    </row>
    <row r="695" spans="2:14" s="72" customFormat="1" ht="12" customHeight="1">
      <c r="B695" s="138"/>
      <c r="C695" s="138"/>
      <c r="J695" s="132"/>
      <c r="N695" s="132"/>
    </row>
    <row r="696" spans="2:14" s="72" customFormat="1" ht="12" customHeight="1">
      <c r="B696" s="138"/>
      <c r="C696" s="138"/>
      <c r="J696" s="132"/>
      <c r="N696" s="132"/>
    </row>
    <row r="697" spans="2:14" s="72" customFormat="1" ht="12" customHeight="1">
      <c r="B697" s="138"/>
      <c r="C697" s="138"/>
      <c r="J697" s="132"/>
      <c r="N697" s="132"/>
    </row>
    <row r="698" spans="2:14" s="72" customFormat="1" ht="12" customHeight="1">
      <c r="B698" s="138"/>
      <c r="C698" s="138"/>
      <c r="J698" s="132"/>
      <c r="N698" s="132"/>
    </row>
    <row r="699" spans="2:14" s="72" customFormat="1" ht="12" customHeight="1">
      <c r="B699" s="138"/>
      <c r="C699" s="138"/>
      <c r="J699" s="132"/>
      <c r="N699" s="132"/>
    </row>
    <row r="700" spans="2:14" s="72" customFormat="1" ht="12" customHeight="1">
      <c r="B700" s="138"/>
      <c r="C700" s="138"/>
      <c r="J700" s="132"/>
      <c r="N700" s="132"/>
    </row>
    <row r="701" spans="2:14" s="72" customFormat="1" ht="12" customHeight="1">
      <c r="B701" s="138"/>
      <c r="C701" s="138"/>
      <c r="J701" s="132"/>
      <c r="N701" s="132"/>
    </row>
    <row r="702" spans="2:14" s="72" customFormat="1" ht="12" customHeight="1">
      <c r="B702" s="138"/>
      <c r="C702" s="138"/>
      <c r="J702" s="132"/>
      <c r="N702" s="132"/>
    </row>
    <row r="703" spans="2:14" s="72" customFormat="1" ht="12" customHeight="1">
      <c r="B703" s="138"/>
      <c r="C703" s="138"/>
      <c r="J703" s="132"/>
      <c r="N703" s="132"/>
    </row>
    <row r="704" spans="2:14" s="72" customFormat="1" ht="12" customHeight="1">
      <c r="B704" s="138"/>
      <c r="C704" s="138"/>
      <c r="J704" s="132"/>
      <c r="N704" s="132"/>
    </row>
    <row r="705" spans="2:14" s="72" customFormat="1" ht="12" customHeight="1">
      <c r="B705" s="138"/>
      <c r="C705" s="138"/>
      <c r="J705" s="132"/>
      <c r="N705" s="132"/>
    </row>
    <row r="706" spans="2:14" s="72" customFormat="1" ht="12" customHeight="1">
      <c r="B706" s="138"/>
      <c r="C706" s="138"/>
      <c r="J706" s="132"/>
      <c r="N706" s="132"/>
    </row>
    <row r="707" spans="2:14" s="72" customFormat="1" ht="12" customHeight="1">
      <c r="B707" s="138"/>
      <c r="C707" s="138"/>
      <c r="J707" s="132"/>
      <c r="N707" s="132"/>
    </row>
    <row r="708" spans="2:14" s="72" customFormat="1" ht="12" customHeight="1">
      <c r="B708" s="138"/>
      <c r="C708" s="138"/>
      <c r="J708" s="132"/>
      <c r="N708" s="132"/>
    </row>
    <row r="709" spans="2:14" s="72" customFormat="1" ht="12" customHeight="1">
      <c r="B709" s="138"/>
      <c r="C709" s="138"/>
      <c r="J709" s="132"/>
      <c r="N709" s="132"/>
    </row>
    <row r="710" spans="2:14" s="72" customFormat="1" ht="12" customHeight="1">
      <c r="B710" s="138"/>
      <c r="C710" s="138"/>
      <c r="J710" s="132"/>
      <c r="N710" s="132"/>
    </row>
    <row r="711" spans="2:14" s="72" customFormat="1" ht="12" customHeight="1">
      <c r="B711" s="138"/>
      <c r="C711" s="138"/>
      <c r="J711" s="132"/>
      <c r="N711" s="132"/>
    </row>
    <row r="712" spans="2:14" s="72" customFormat="1" ht="12" customHeight="1">
      <c r="B712" s="138"/>
      <c r="C712" s="138"/>
      <c r="J712" s="132"/>
      <c r="N712" s="132"/>
    </row>
    <row r="713" spans="2:14" s="72" customFormat="1" ht="12" customHeight="1">
      <c r="B713" s="138"/>
      <c r="C713" s="138"/>
      <c r="J713" s="132"/>
      <c r="N713" s="132"/>
    </row>
    <row r="714" spans="2:14" s="72" customFormat="1" ht="12" customHeight="1">
      <c r="B714" s="138"/>
      <c r="C714" s="138"/>
      <c r="J714" s="132"/>
      <c r="N714" s="132"/>
    </row>
    <row r="715" spans="2:14" s="72" customFormat="1" ht="12" customHeight="1">
      <c r="B715" s="138"/>
      <c r="C715" s="138"/>
      <c r="J715" s="132"/>
      <c r="N715" s="132"/>
    </row>
    <row r="716" spans="2:14" s="72" customFormat="1" ht="12" customHeight="1">
      <c r="B716" s="138"/>
      <c r="C716" s="138"/>
      <c r="J716" s="132"/>
      <c r="N716" s="132"/>
    </row>
    <row r="717" spans="2:14" s="72" customFormat="1" ht="12" customHeight="1">
      <c r="B717" s="138"/>
      <c r="C717" s="138"/>
      <c r="J717" s="132"/>
      <c r="N717" s="132"/>
    </row>
    <row r="718" spans="2:14" s="72" customFormat="1" ht="12" customHeight="1">
      <c r="B718" s="138"/>
      <c r="C718" s="138"/>
      <c r="J718" s="132"/>
      <c r="N718" s="132"/>
    </row>
    <row r="719" spans="2:14" s="72" customFormat="1" ht="12" customHeight="1">
      <c r="B719" s="138"/>
      <c r="C719" s="138"/>
      <c r="J719" s="132"/>
      <c r="N719" s="132"/>
    </row>
    <row r="720" spans="2:14" s="72" customFormat="1" ht="12" customHeight="1">
      <c r="B720" s="138"/>
      <c r="C720" s="138"/>
      <c r="J720" s="132"/>
      <c r="N720" s="132"/>
    </row>
    <row r="721" spans="2:14" s="72" customFormat="1" ht="12" customHeight="1">
      <c r="B721" s="138"/>
      <c r="C721" s="138"/>
      <c r="J721" s="132"/>
      <c r="N721" s="132"/>
    </row>
    <row r="722" spans="2:14" s="72" customFormat="1" ht="12" customHeight="1">
      <c r="B722" s="138"/>
      <c r="C722" s="138"/>
      <c r="J722" s="132"/>
      <c r="M722" s="133"/>
      <c r="N722" s="132"/>
    </row>
    <row r="723" spans="2:14" s="72" customFormat="1" ht="12" customHeight="1">
      <c r="B723" s="138"/>
      <c r="C723" s="138"/>
      <c r="J723" s="132"/>
      <c r="N723" s="132"/>
    </row>
    <row r="724" spans="2:14" s="72" customFormat="1" ht="12" customHeight="1">
      <c r="B724" s="138"/>
      <c r="C724" s="138"/>
      <c r="J724" s="132"/>
      <c r="M724" s="133"/>
      <c r="N724" s="132"/>
    </row>
    <row r="725" spans="2:14" s="72" customFormat="1" ht="12" customHeight="1">
      <c r="B725" s="138"/>
      <c r="C725" s="138"/>
      <c r="J725" s="132"/>
      <c r="M725" s="133"/>
      <c r="N725" s="132"/>
    </row>
    <row r="726" spans="2:14" s="72" customFormat="1" ht="12" customHeight="1">
      <c r="B726" s="138"/>
      <c r="C726" s="138"/>
      <c r="J726" s="132"/>
      <c r="M726" s="133"/>
      <c r="N726" s="132"/>
    </row>
    <row r="727" spans="2:14" s="72" customFormat="1" ht="12" customHeight="1">
      <c r="B727" s="138"/>
      <c r="C727" s="138"/>
      <c r="J727" s="132"/>
      <c r="M727" s="133"/>
      <c r="N727" s="132"/>
    </row>
    <row r="728" spans="2:14" s="72" customFormat="1" ht="12" customHeight="1">
      <c r="B728" s="138"/>
      <c r="C728" s="138"/>
      <c r="J728" s="132"/>
      <c r="M728" s="133"/>
      <c r="N728" s="132"/>
    </row>
    <row r="729" spans="2:14" s="72" customFormat="1" ht="12" customHeight="1">
      <c r="B729" s="138"/>
      <c r="C729" s="138"/>
      <c r="J729" s="132"/>
      <c r="M729" s="133"/>
      <c r="N729" s="132"/>
    </row>
    <row r="730" spans="2:14" s="72" customFormat="1" ht="12" customHeight="1">
      <c r="B730" s="138"/>
      <c r="C730" s="138"/>
      <c r="J730" s="132"/>
      <c r="M730" s="133"/>
      <c r="N730" s="132"/>
    </row>
    <row r="731" spans="2:14" s="72" customFormat="1" ht="12" customHeight="1">
      <c r="B731" s="138"/>
      <c r="C731" s="138"/>
      <c r="J731" s="132"/>
      <c r="M731" s="133"/>
      <c r="N731" s="132"/>
    </row>
    <row r="732" spans="2:14" s="72" customFormat="1" ht="12" customHeight="1">
      <c r="B732" s="138"/>
      <c r="C732" s="138"/>
      <c r="J732" s="132"/>
      <c r="M732" s="133"/>
      <c r="N732" s="132"/>
    </row>
    <row r="733" spans="2:14" s="72" customFormat="1" ht="12" customHeight="1">
      <c r="B733" s="138"/>
      <c r="C733" s="138"/>
      <c r="J733" s="132"/>
      <c r="M733" s="133"/>
      <c r="N733" s="132"/>
    </row>
    <row r="734" spans="2:14" s="72" customFormat="1" ht="12" customHeight="1">
      <c r="B734" s="138"/>
      <c r="C734" s="138"/>
      <c r="J734" s="132"/>
      <c r="M734" s="133"/>
      <c r="N734" s="132"/>
    </row>
    <row r="735" spans="2:14" s="72" customFormat="1" ht="12" customHeight="1">
      <c r="B735" s="138"/>
      <c r="C735" s="138"/>
      <c r="J735" s="132"/>
      <c r="M735" s="133"/>
      <c r="N735" s="132"/>
    </row>
    <row r="736" spans="2:14" s="72" customFormat="1" ht="12" customHeight="1">
      <c r="B736" s="138"/>
      <c r="C736" s="138"/>
      <c r="J736" s="132"/>
      <c r="M736" s="133"/>
      <c r="N736" s="132"/>
    </row>
    <row r="737" spans="2:14" s="72" customFormat="1" ht="12" customHeight="1">
      <c r="B737" s="138"/>
      <c r="C737" s="138"/>
      <c r="J737" s="132"/>
      <c r="M737" s="133"/>
      <c r="N737" s="132"/>
    </row>
    <row r="738" spans="2:14" s="72" customFormat="1" ht="12" customHeight="1">
      <c r="B738" s="138"/>
      <c r="C738" s="138"/>
      <c r="J738" s="132"/>
      <c r="M738" s="133"/>
      <c r="N738" s="132"/>
    </row>
    <row r="739" spans="2:14" s="72" customFormat="1" ht="12" customHeight="1">
      <c r="B739" s="138"/>
      <c r="C739" s="138"/>
      <c r="J739" s="132"/>
      <c r="M739" s="133"/>
      <c r="N739" s="132"/>
    </row>
    <row r="740" spans="2:14" s="72" customFormat="1" ht="12" customHeight="1">
      <c r="B740" s="138"/>
      <c r="C740" s="138"/>
      <c r="J740" s="132"/>
      <c r="M740" s="133"/>
      <c r="N740" s="132"/>
    </row>
    <row r="741" spans="2:14" s="72" customFormat="1" ht="12" customHeight="1">
      <c r="B741" s="138"/>
      <c r="C741" s="138"/>
      <c r="J741" s="132"/>
      <c r="M741" s="133"/>
      <c r="N741" s="132"/>
    </row>
    <row r="742" spans="2:14" s="72" customFormat="1" ht="12" customHeight="1">
      <c r="B742" s="138"/>
      <c r="C742" s="138"/>
      <c r="J742" s="132"/>
      <c r="M742" s="133"/>
      <c r="N742" s="132"/>
    </row>
    <row r="743" spans="2:14" s="72" customFormat="1" ht="12" customHeight="1">
      <c r="B743" s="138"/>
      <c r="C743" s="138"/>
      <c r="J743" s="132"/>
      <c r="M743" s="133"/>
      <c r="N743" s="132"/>
    </row>
    <row r="744" spans="2:14" s="72" customFormat="1" ht="12" customHeight="1">
      <c r="B744" s="138"/>
      <c r="C744" s="138"/>
      <c r="J744" s="132"/>
      <c r="M744" s="133"/>
      <c r="N744" s="132"/>
    </row>
    <row r="745" spans="2:14" s="72" customFormat="1" ht="12" customHeight="1">
      <c r="B745" s="138"/>
      <c r="C745" s="138"/>
      <c r="J745" s="132"/>
      <c r="M745" s="133"/>
      <c r="N745" s="132"/>
    </row>
    <row r="746" spans="2:14" s="72" customFormat="1" ht="12" customHeight="1">
      <c r="B746" s="138"/>
      <c r="C746" s="138"/>
      <c r="J746" s="132"/>
      <c r="M746" s="133"/>
      <c r="N746" s="132"/>
    </row>
    <row r="747" spans="2:14" s="72" customFormat="1" ht="12" customHeight="1">
      <c r="B747" s="138"/>
      <c r="C747" s="138"/>
      <c r="J747" s="132"/>
      <c r="M747" s="134"/>
      <c r="N747" s="132"/>
    </row>
    <row r="748" spans="2:14" s="72" customFormat="1" ht="12" customHeight="1">
      <c r="B748" s="138"/>
      <c r="C748" s="138"/>
      <c r="J748" s="132"/>
      <c r="M748" s="135"/>
      <c r="N748" s="132"/>
    </row>
    <row r="749" spans="2:14" s="72" customFormat="1" ht="12" customHeight="1">
      <c r="B749" s="138"/>
      <c r="C749" s="138"/>
      <c r="J749" s="132"/>
      <c r="M749" s="133"/>
      <c r="N749" s="132"/>
    </row>
    <row r="750" spans="2:14" s="72" customFormat="1" ht="12" customHeight="1">
      <c r="B750" s="138"/>
      <c r="C750" s="138"/>
      <c r="J750" s="132"/>
      <c r="M750" s="133"/>
      <c r="N750" s="132"/>
    </row>
    <row r="751" spans="2:14" s="72" customFormat="1" ht="12" customHeight="1">
      <c r="B751" s="138"/>
      <c r="C751" s="138"/>
      <c r="J751" s="132"/>
      <c r="M751" s="133"/>
      <c r="N751" s="132"/>
    </row>
    <row r="752" spans="2:14" s="72" customFormat="1" ht="12" customHeight="1">
      <c r="B752" s="138"/>
      <c r="C752" s="138"/>
      <c r="J752" s="132"/>
      <c r="M752" s="133"/>
      <c r="N752" s="132"/>
    </row>
    <row r="753" spans="2:14" s="72" customFormat="1" ht="12" customHeight="1">
      <c r="B753" s="138"/>
      <c r="C753" s="138"/>
      <c r="J753" s="132"/>
      <c r="M753" s="133"/>
      <c r="N753" s="132"/>
    </row>
    <row r="754" spans="2:14" s="72" customFormat="1" ht="12" customHeight="1">
      <c r="B754" s="138"/>
      <c r="C754" s="138"/>
      <c r="J754" s="132"/>
      <c r="M754" s="133"/>
      <c r="N754" s="132"/>
    </row>
    <row r="755" spans="2:14" s="72" customFormat="1" ht="12" customHeight="1">
      <c r="B755" s="138"/>
      <c r="C755" s="138"/>
      <c r="J755" s="132"/>
      <c r="M755" s="133"/>
      <c r="N755" s="132"/>
    </row>
    <row r="756" spans="2:14" s="72" customFormat="1" ht="12" customHeight="1">
      <c r="B756" s="138"/>
      <c r="C756" s="138"/>
      <c r="J756" s="132"/>
      <c r="M756" s="133"/>
      <c r="N756" s="132"/>
    </row>
    <row r="757" spans="2:14" s="72" customFormat="1" ht="12" customHeight="1">
      <c r="B757" s="138"/>
      <c r="C757" s="138"/>
      <c r="J757" s="132"/>
      <c r="M757" s="133"/>
      <c r="N757" s="132"/>
    </row>
    <row r="758" spans="2:14" s="72" customFormat="1" ht="12" customHeight="1">
      <c r="B758" s="138"/>
      <c r="C758" s="138"/>
      <c r="J758" s="132"/>
      <c r="M758" s="133"/>
      <c r="N758" s="132"/>
    </row>
    <row r="759" spans="2:14" s="72" customFormat="1" ht="12" customHeight="1">
      <c r="B759" s="138"/>
      <c r="C759" s="138"/>
      <c r="J759" s="132"/>
      <c r="M759" s="133"/>
      <c r="N759" s="132"/>
    </row>
    <row r="760" spans="2:14" s="72" customFormat="1" ht="11.25">
      <c r="B760" s="138"/>
      <c r="C760" s="138"/>
      <c r="J760" s="132"/>
      <c r="M760" s="133"/>
      <c r="N760" s="132"/>
    </row>
    <row r="761" spans="2:14" s="72" customFormat="1" ht="11.25">
      <c r="B761" s="138"/>
      <c r="C761" s="138"/>
      <c r="J761" s="132"/>
      <c r="M761" s="133"/>
      <c r="N761" s="132"/>
    </row>
    <row r="762" spans="2:14" s="72" customFormat="1" ht="11.25">
      <c r="B762" s="138"/>
      <c r="C762" s="138"/>
      <c r="J762" s="132"/>
      <c r="M762" s="133"/>
      <c r="N762" s="132"/>
    </row>
    <row r="763" spans="2:14" s="72" customFormat="1" ht="11.25">
      <c r="B763" s="138"/>
      <c r="C763" s="138"/>
      <c r="J763" s="132"/>
      <c r="M763" s="133"/>
      <c r="N763" s="132"/>
    </row>
    <row r="764" spans="2:14" s="72" customFormat="1" ht="11.25">
      <c r="B764" s="138"/>
      <c r="C764" s="138"/>
      <c r="J764" s="132"/>
      <c r="M764" s="133"/>
      <c r="N764" s="132"/>
    </row>
    <row r="765" spans="2:14" s="72" customFormat="1" ht="11.25">
      <c r="B765" s="138"/>
      <c r="C765" s="138"/>
      <c r="J765" s="132"/>
      <c r="M765" s="133"/>
      <c r="N765" s="132"/>
    </row>
    <row r="766" spans="2:14" s="72" customFormat="1" ht="11.25">
      <c r="B766" s="138"/>
      <c r="C766" s="138"/>
      <c r="J766" s="132"/>
      <c r="M766" s="133"/>
      <c r="N766" s="132"/>
    </row>
    <row r="767" spans="2:14" s="72" customFormat="1" ht="11.25">
      <c r="B767" s="138"/>
      <c r="C767" s="138"/>
      <c r="J767" s="132"/>
      <c r="M767" s="133"/>
      <c r="N767" s="132"/>
    </row>
    <row r="768" spans="2:14" s="72" customFormat="1" ht="11.25">
      <c r="B768" s="138"/>
      <c r="C768" s="138"/>
      <c r="J768" s="132"/>
      <c r="M768" s="133"/>
      <c r="N768" s="132"/>
    </row>
    <row r="769" spans="2:14" s="72" customFormat="1" ht="11.25">
      <c r="B769" s="138"/>
      <c r="C769" s="138"/>
      <c r="J769" s="132"/>
      <c r="M769" s="133"/>
      <c r="N769" s="132"/>
    </row>
    <row r="770" spans="2:14" s="72" customFormat="1" ht="11.25">
      <c r="B770" s="138"/>
      <c r="C770" s="138"/>
      <c r="J770" s="132"/>
      <c r="N770" s="132"/>
    </row>
    <row r="771" spans="2:14" s="72" customFormat="1" ht="11.25">
      <c r="B771" s="138"/>
      <c r="C771" s="138"/>
      <c r="J771" s="132"/>
      <c r="N771" s="132"/>
    </row>
    <row r="772" spans="2:14" s="72" customFormat="1" ht="11.25">
      <c r="B772" s="138"/>
      <c r="C772" s="138"/>
      <c r="J772" s="132"/>
      <c r="N772" s="132"/>
    </row>
    <row r="773" spans="2:14" s="72" customFormat="1" ht="11.25">
      <c r="B773" s="138"/>
      <c r="C773" s="138"/>
      <c r="J773" s="132"/>
      <c r="N773" s="132"/>
    </row>
    <row r="774" spans="2:14" s="72" customFormat="1" ht="11.25">
      <c r="B774" s="138"/>
      <c r="C774" s="138"/>
      <c r="J774" s="132"/>
      <c r="N774" s="132"/>
    </row>
    <row r="775" spans="2:14" s="72" customFormat="1" ht="11.25">
      <c r="B775" s="138"/>
      <c r="C775" s="138"/>
      <c r="J775" s="132"/>
      <c r="N775" s="132"/>
    </row>
    <row r="776" spans="2:14" s="72" customFormat="1" ht="11.25">
      <c r="B776" s="138"/>
      <c r="C776" s="138"/>
      <c r="J776" s="132"/>
      <c r="N776" s="132"/>
    </row>
    <row r="777" spans="2:14" s="72" customFormat="1" ht="11.25">
      <c r="B777" s="138"/>
      <c r="C777" s="138"/>
      <c r="J777" s="132"/>
      <c r="N777" s="132"/>
    </row>
    <row r="778" spans="2:14" s="72" customFormat="1" ht="11.25">
      <c r="B778" s="138"/>
      <c r="C778" s="138"/>
      <c r="J778" s="132"/>
      <c r="N778" s="132"/>
    </row>
    <row r="779" spans="2:14" s="72" customFormat="1" ht="11.25">
      <c r="B779" s="138"/>
      <c r="C779" s="138"/>
      <c r="J779" s="132"/>
      <c r="N779" s="132"/>
    </row>
    <row r="780" spans="2:14" s="72" customFormat="1" ht="11.25">
      <c r="B780" s="138"/>
      <c r="C780" s="138"/>
      <c r="J780" s="132"/>
      <c r="N780" s="132"/>
    </row>
    <row r="781" spans="2:14" s="72" customFormat="1" ht="11.25">
      <c r="B781" s="138"/>
      <c r="C781" s="138"/>
      <c r="J781" s="132"/>
      <c r="N781" s="132"/>
    </row>
    <row r="782" spans="2:14" s="72" customFormat="1" ht="11.25">
      <c r="B782" s="138"/>
      <c r="C782" s="138"/>
      <c r="J782" s="132"/>
      <c r="N782" s="132"/>
    </row>
    <row r="783" spans="2:14" s="72" customFormat="1" ht="11.25">
      <c r="B783" s="138"/>
      <c r="C783" s="138"/>
      <c r="J783" s="132"/>
      <c r="N783" s="132"/>
    </row>
    <row r="784" spans="2:14" s="72" customFormat="1" ht="11.25">
      <c r="B784" s="138"/>
      <c r="C784" s="138"/>
      <c r="J784" s="132"/>
      <c r="N784" s="132"/>
    </row>
    <row r="785" spans="2:14" s="72" customFormat="1" ht="11.25">
      <c r="B785" s="138"/>
      <c r="C785" s="138"/>
      <c r="J785" s="132"/>
      <c r="N785" s="132"/>
    </row>
    <row r="786" spans="2:14" s="72" customFormat="1" ht="11.25">
      <c r="B786" s="138"/>
      <c r="C786" s="138"/>
      <c r="J786" s="132"/>
      <c r="N786" s="132"/>
    </row>
    <row r="787" spans="2:14" s="72" customFormat="1" ht="11.25">
      <c r="B787" s="138"/>
      <c r="C787" s="138"/>
      <c r="J787" s="132"/>
      <c r="N787" s="132"/>
    </row>
    <row r="788" spans="1:12" ht="12.75">
      <c r="A788" s="72"/>
      <c r="B788" s="138"/>
      <c r="C788" s="138"/>
      <c r="D788" s="72"/>
      <c r="E788" s="72"/>
      <c r="F788" s="72"/>
      <c r="G788" s="72"/>
      <c r="H788" s="72"/>
      <c r="I788" s="72"/>
      <c r="J788" s="132"/>
      <c r="K788" s="72"/>
      <c r="L788" s="72"/>
    </row>
    <row r="789" spans="1:13" ht="12.75">
      <c r="A789" s="72"/>
      <c r="B789" s="138"/>
      <c r="C789" s="138"/>
      <c r="D789" s="72"/>
      <c r="E789" s="72"/>
      <c r="F789" s="72"/>
      <c r="G789" s="72"/>
      <c r="H789" s="72"/>
      <c r="I789" s="72"/>
      <c r="J789" s="132"/>
      <c r="K789" s="72"/>
      <c r="L789" s="72"/>
      <c r="M789" s="137"/>
    </row>
    <row r="790" spans="1:12" ht="12.75">
      <c r="A790" s="72"/>
      <c r="B790" s="138"/>
      <c r="C790" s="138"/>
      <c r="D790" s="72"/>
      <c r="E790" s="72"/>
      <c r="F790" s="72"/>
      <c r="G790" s="72"/>
      <c r="H790" s="72"/>
      <c r="I790" s="72"/>
      <c r="J790" s="132"/>
      <c r="K790" s="72"/>
      <c r="L790" s="72"/>
    </row>
    <row r="791" spans="1:12" ht="12.75">
      <c r="A791" s="72"/>
      <c r="B791" s="138"/>
      <c r="C791" s="138"/>
      <c r="D791" s="72"/>
      <c r="E791" s="72"/>
      <c r="F791" s="72"/>
      <c r="G791" s="72"/>
      <c r="H791" s="72"/>
      <c r="I791" s="72"/>
      <c r="J791" s="132"/>
      <c r="K791" s="72"/>
      <c r="L791" s="72"/>
    </row>
    <row r="792" spans="1:12" ht="12.75">
      <c r="A792" s="72"/>
      <c r="B792" s="138"/>
      <c r="C792" s="138"/>
      <c r="D792" s="72"/>
      <c r="E792" s="72"/>
      <c r="F792" s="72"/>
      <c r="G792" s="72"/>
      <c r="H792" s="72"/>
      <c r="I792" s="72"/>
      <c r="J792" s="132"/>
      <c r="K792" s="72"/>
      <c r="L792" s="72"/>
    </row>
    <row r="793" spans="1:12" ht="12.75">
      <c r="A793" s="72"/>
      <c r="B793" s="138"/>
      <c r="C793" s="138"/>
      <c r="D793" s="72"/>
      <c r="E793" s="72"/>
      <c r="F793" s="72"/>
      <c r="G793" s="72"/>
      <c r="H793" s="72"/>
      <c r="I793" s="72"/>
      <c r="J793" s="132"/>
      <c r="K793" s="72"/>
      <c r="L793" s="72"/>
    </row>
    <row r="794" spans="1:12" ht="12.75">
      <c r="A794" s="72"/>
      <c r="B794" s="138"/>
      <c r="C794" s="138"/>
      <c r="D794" s="72"/>
      <c r="E794" s="72"/>
      <c r="F794" s="72"/>
      <c r="G794" s="72"/>
      <c r="H794" s="72"/>
      <c r="I794" s="72"/>
      <c r="J794" s="132"/>
      <c r="K794" s="72"/>
      <c r="L794" s="72"/>
    </row>
    <row r="795" spans="1:12" ht="12.75">
      <c r="A795" s="72"/>
      <c r="B795" s="138"/>
      <c r="C795" s="138"/>
      <c r="D795" s="72"/>
      <c r="E795" s="72"/>
      <c r="F795" s="72"/>
      <c r="G795" s="72"/>
      <c r="H795" s="72"/>
      <c r="I795" s="72"/>
      <c r="J795" s="132"/>
      <c r="K795" s="72"/>
      <c r="L795" s="72"/>
    </row>
    <row r="796" spans="1:12" ht="12.75">
      <c r="A796" s="72"/>
      <c r="B796" s="138"/>
      <c r="C796" s="138"/>
      <c r="D796" s="72"/>
      <c r="E796" s="72"/>
      <c r="F796" s="72"/>
      <c r="G796" s="72"/>
      <c r="H796" s="72"/>
      <c r="I796" s="72"/>
      <c r="J796" s="132"/>
      <c r="K796" s="72"/>
      <c r="L796" s="72"/>
    </row>
    <row r="797" spans="2:14" s="72" customFormat="1" ht="10.5" customHeight="1">
      <c r="B797" s="138"/>
      <c r="C797" s="138"/>
      <c r="J797" s="132"/>
      <c r="N797" s="132"/>
    </row>
    <row r="798" spans="2:14" s="72" customFormat="1" ht="11.25">
      <c r="B798" s="138"/>
      <c r="C798" s="138"/>
      <c r="J798" s="132"/>
      <c r="N798" s="132"/>
    </row>
    <row r="799" spans="2:14" s="72" customFormat="1" ht="11.25">
      <c r="B799" s="138"/>
      <c r="C799" s="138"/>
      <c r="J799" s="132"/>
      <c r="N799" s="132"/>
    </row>
    <row r="800" spans="2:14" s="72" customFormat="1" ht="11.25">
      <c r="B800" s="138"/>
      <c r="C800" s="138"/>
      <c r="J800" s="132"/>
      <c r="N800" s="132"/>
    </row>
    <row r="801" spans="2:14" s="72" customFormat="1" ht="11.25">
      <c r="B801" s="138"/>
      <c r="C801" s="138"/>
      <c r="J801" s="132"/>
      <c r="N801" s="132"/>
    </row>
    <row r="802" spans="2:14" s="72" customFormat="1" ht="11.25">
      <c r="B802" s="138"/>
      <c r="C802" s="138"/>
      <c r="J802" s="132"/>
      <c r="N802" s="132"/>
    </row>
    <row r="803" spans="2:14" s="72" customFormat="1" ht="11.25">
      <c r="B803" s="138"/>
      <c r="C803" s="138"/>
      <c r="J803" s="132"/>
      <c r="N803" s="132"/>
    </row>
    <row r="804" spans="2:14" s="72" customFormat="1" ht="11.25">
      <c r="B804" s="138"/>
      <c r="C804" s="138"/>
      <c r="J804" s="132"/>
      <c r="N804" s="132"/>
    </row>
    <row r="805" spans="2:14" s="72" customFormat="1" ht="11.25">
      <c r="B805" s="138"/>
      <c r="C805" s="138"/>
      <c r="J805" s="132"/>
      <c r="N805" s="132"/>
    </row>
    <row r="806" spans="2:14" s="72" customFormat="1" ht="11.25">
      <c r="B806" s="138"/>
      <c r="C806" s="138"/>
      <c r="J806" s="132"/>
      <c r="N806" s="132"/>
    </row>
    <row r="807" spans="2:14" s="72" customFormat="1" ht="11.25">
      <c r="B807" s="138"/>
      <c r="C807" s="138"/>
      <c r="J807" s="132"/>
      <c r="N807" s="132"/>
    </row>
    <row r="808" spans="2:14" s="72" customFormat="1" ht="11.25">
      <c r="B808" s="138"/>
      <c r="C808" s="138"/>
      <c r="J808" s="132"/>
      <c r="N808" s="132"/>
    </row>
    <row r="809" spans="2:14" s="72" customFormat="1" ht="12" customHeight="1">
      <c r="B809" s="138"/>
      <c r="C809" s="138"/>
      <c r="J809" s="132"/>
      <c r="N809" s="132"/>
    </row>
    <row r="810" spans="2:14" s="72" customFormat="1" ht="11.25">
      <c r="B810" s="138"/>
      <c r="C810" s="138"/>
      <c r="J810" s="132"/>
      <c r="N810" s="132"/>
    </row>
    <row r="811" spans="2:14" s="72" customFormat="1" ht="11.25">
      <c r="B811" s="138"/>
      <c r="C811" s="138"/>
      <c r="J811" s="132"/>
      <c r="N811" s="132"/>
    </row>
    <row r="812" spans="2:14" s="72" customFormat="1" ht="11.25">
      <c r="B812" s="138"/>
      <c r="C812" s="138"/>
      <c r="J812" s="132"/>
      <c r="N812" s="132"/>
    </row>
    <row r="813" spans="2:14" s="72" customFormat="1" ht="11.25">
      <c r="B813" s="138"/>
      <c r="C813" s="138"/>
      <c r="J813" s="132"/>
      <c r="N813" s="132"/>
    </row>
    <row r="814" spans="2:14" s="72" customFormat="1" ht="11.25">
      <c r="B814" s="138"/>
      <c r="C814" s="138"/>
      <c r="J814" s="132"/>
      <c r="N814" s="132"/>
    </row>
    <row r="815" spans="2:14" s="72" customFormat="1" ht="11.25">
      <c r="B815" s="138"/>
      <c r="C815" s="138"/>
      <c r="J815" s="132"/>
      <c r="N815" s="132"/>
    </row>
    <row r="816" spans="2:14" s="72" customFormat="1" ht="11.25">
      <c r="B816" s="138"/>
      <c r="C816" s="138"/>
      <c r="J816" s="132"/>
      <c r="N816" s="132"/>
    </row>
    <row r="817" spans="2:14" s="72" customFormat="1" ht="11.25">
      <c r="B817" s="138"/>
      <c r="C817" s="138"/>
      <c r="J817" s="132"/>
      <c r="N817" s="132"/>
    </row>
    <row r="818" spans="2:14" s="72" customFormat="1" ht="11.25">
      <c r="B818" s="138"/>
      <c r="C818" s="138"/>
      <c r="J818" s="132"/>
      <c r="N818" s="132"/>
    </row>
    <row r="819" spans="2:14" s="72" customFormat="1" ht="11.25">
      <c r="B819" s="138"/>
      <c r="C819" s="138"/>
      <c r="J819" s="132"/>
      <c r="N819" s="132"/>
    </row>
    <row r="820" spans="2:14" s="72" customFormat="1" ht="11.25">
      <c r="B820" s="138"/>
      <c r="C820" s="138"/>
      <c r="J820" s="132"/>
      <c r="N820" s="132"/>
    </row>
    <row r="821" spans="2:14" s="72" customFormat="1" ht="11.25">
      <c r="B821" s="138"/>
      <c r="C821" s="138"/>
      <c r="J821" s="132"/>
      <c r="N821" s="132"/>
    </row>
    <row r="822" spans="2:14" s="72" customFormat="1" ht="11.25">
      <c r="B822" s="138"/>
      <c r="C822" s="138"/>
      <c r="J822" s="132"/>
      <c r="N822" s="132"/>
    </row>
    <row r="823" spans="2:14" s="72" customFormat="1" ht="11.25">
      <c r="B823" s="138"/>
      <c r="C823" s="138"/>
      <c r="J823" s="132"/>
      <c r="N823" s="132"/>
    </row>
    <row r="824" spans="2:14" s="72" customFormat="1" ht="11.25">
      <c r="B824" s="138"/>
      <c r="C824" s="138"/>
      <c r="J824" s="132"/>
      <c r="N824" s="132"/>
    </row>
    <row r="825" spans="2:14" s="72" customFormat="1" ht="11.25">
      <c r="B825" s="138"/>
      <c r="C825" s="138"/>
      <c r="J825" s="132"/>
      <c r="N825" s="132"/>
    </row>
    <row r="826" spans="2:14" s="72" customFormat="1" ht="11.25">
      <c r="B826" s="138"/>
      <c r="C826" s="138"/>
      <c r="J826" s="132"/>
      <c r="N826" s="132"/>
    </row>
    <row r="827" spans="2:14" s="72" customFormat="1" ht="11.25">
      <c r="B827" s="138"/>
      <c r="C827" s="138"/>
      <c r="J827" s="132"/>
      <c r="N827" s="132"/>
    </row>
    <row r="828" spans="2:14" s="72" customFormat="1" ht="11.25">
      <c r="B828" s="138"/>
      <c r="C828" s="138"/>
      <c r="J828" s="132"/>
      <c r="N828" s="132"/>
    </row>
    <row r="829" spans="2:14" s="72" customFormat="1" ht="11.25">
      <c r="B829" s="138"/>
      <c r="C829" s="138"/>
      <c r="J829" s="132"/>
      <c r="N829" s="132"/>
    </row>
    <row r="830" spans="2:14" s="72" customFormat="1" ht="11.25">
      <c r="B830" s="138"/>
      <c r="C830" s="138"/>
      <c r="J830" s="132"/>
      <c r="N830" s="132"/>
    </row>
    <row r="831" spans="2:14" s="72" customFormat="1" ht="11.25">
      <c r="B831" s="138"/>
      <c r="C831" s="138"/>
      <c r="J831" s="132"/>
      <c r="N831" s="132"/>
    </row>
    <row r="832" spans="2:14" s="72" customFormat="1" ht="11.25">
      <c r="B832" s="138"/>
      <c r="C832" s="138"/>
      <c r="J832" s="132"/>
      <c r="N832" s="132"/>
    </row>
    <row r="833" spans="2:14" s="72" customFormat="1" ht="11.25">
      <c r="B833" s="138"/>
      <c r="C833" s="138"/>
      <c r="J833" s="132"/>
      <c r="N833" s="132"/>
    </row>
    <row r="834" spans="2:14" s="72" customFormat="1" ht="11.25">
      <c r="B834" s="138"/>
      <c r="C834" s="138"/>
      <c r="J834" s="132"/>
      <c r="N834" s="132"/>
    </row>
    <row r="835" spans="2:14" s="72" customFormat="1" ht="11.25">
      <c r="B835" s="138"/>
      <c r="C835" s="138"/>
      <c r="J835" s="132"/>
      <c r="N835" s="132"/>
    </row>
    <row r="836" spans="2:14" s="72" customFormat="1" ht="11.25">
      <c r="B836" s="138"/>
      <c r="C836" s="138"/>
      <c r="J836" s="132"/>
      <c r="N836" s="132"/>
    </row>
    <row r="837" spans="2:14" s="72" customFormat="1" ht="11.25">
      <c r="B837" s="138"/>
      <c r="C837" s="138"/>
      <c r="J837" s="132"/>
      <c r="N837" s="132"/>
    </row>
    <row r="838" spans="2:14" s="72" customFormat="1" ht="11.25">
      <c r="B838" s="138"/>
      <c r="C838" s="138"/>
      <c r="J838" s="132"/>
      <c r="N838" s="132"/>
    </row>
    <row r="839" spans="2:14" s="72" customFormat="1" ht="11.25">
      <c r="B839" s="138"/>
      <c r="C839" s="138"/>
      <c r="J839" s="132"/>
      <c r="N839" s="132"/>
    </row>
    <row r="840" spans="2:14" s="72" customFormat="1" ht="11.25">
      <c r="B840" s="138"/>
      <c r="C840" s="138"/>
      <c r="J840" s="132"/>
      <c r="N840" s="132"/>
    </row>
    <row r="841" spans="2:14" s="72" customFormat="1" ht="11.25">
      <c r="B841" s="138"/>
      <c r="C841" s="138"/>
      <c r="J841" s="132"/>
      <c r="N841" s="132"/>
    </row>
    <row r="842" spans="2:14" s="72" customFormat="1" ht="11.25">
      <c r="B842" s="138"/>
      <c r="C842" s="138"/>
      <c r="J842" s="132"/>
      <c r="N842" s="132"/>
    </row>
    <row r="843" spans="2:14" s="72" customFormat="1" ht="11.25">
      <c r="B843" s="138"/>
      <c r="C843" s="138"/>
      <c r="J843" s="132"/>
      <c r="N843" s="132"/>
    </row>
    <row r="844" spans="2:14" s="72" customFormat="1" ht="11.25">
      <c r="B844" s="138"/>
      <c r="C844" s="138"/>
      <c r="J844" s="132"/>
      <c r="N844" s="132"/>
    </row>
    <row r="845" spans="2:14" s="72" customFormat="1" ht="11.25">
      <c r="B845" s="138"/>
      <c r="C845" s="138"/>
      <c r="J845" s="132"/>
      <c r="N845" s="132"/>
    </row>
    <row r="846" spans="2:14" s="72" customFormat="1" ht="11.25">
      <c r="B846" s="138"/>
      <c r="C846" s="138"/>
      <c r="J846" s="132"/>
      <c r="N846" s="132"/>
    </row>
    <row r="847" spans="2:14" s="72" customFormat="1" ht="11.25">
      <c r="B847" s="138"/>
      <c r="C847" s="138"/>
      <c r="J847" s="132"/>
      <c r="N847" s="132"/>
    </row>
    <row r="848" spans="2:14" s="72" customFormat="1" ht="11.25">
      <c r="B848" s="138"/>
      <c r="C848" s="138"/>
      <c r="J848" s="132"/>
      <c r="N848" s="132"/>
    </row>
    <row r="849" spans="2:14" s="72" customFormat="1" ht="11.25">
      <c r="B849" s="138"/>
      <c r="C849" s="138"/>
      <c r="J849" s="132"/>
      <c r="N849" s="132"/>
    </row>
    <row r="850" spans="2:14" s="72" customFormat="1" ht="11.25">
      <c r="B850" s="138"/>
      <c r="C850" s="138"/>
      <c r="J850" s="132"/>
      <c r="N850" s="132"/>
    </row>
    <row r="851" spans="2:14" s="72" customFormat="1" ht="11.25">
      <c r="B851" s="138"/>
      <c r="C851" s="138"/>
      <c r="J851" s="132"/>
      <c r="N851" s="132"/>
    </row>
    <row r="852" spans="2:14" s="72" customFormat="1" ht="11.25">
      <c r="B852" s="138"/>
      <c r="C852" s="138"/>
      <c r="J852" s="132"/>
      <c r="M852" s="133"/>
      <c r="N852" s="132"/>
    </row>
    <row r="853" spans="2:14" s="72" customFormat="1" ht="11.25">
      <c r="B853" s="138"/>
      <c r="C853" s="138"/>
      <c r="J853" s="132"/>
      <c r="N853" s="132"/>
    </row>
    <row r="854" spans="2:14" s="72" customFormat="1" ht="11.25">
      <c r="B854" s="138"/>
      <c r="C854" s="138"/>
      <c r="J854" s="132"/>
      <c r="M854" s="133"/>
      <c r="N854" s="132"/>
    </row>
    <row r="855" spans="2:14" s="72" customFormat="1" ht="11.25">
      <c r="B855" s="138"/>
      <c r="C855" s="138"/>
      <c r="J855" s="132"/>
      <c r="M855" s="133"/>
      <c r="N855" s="132"/>
    </row>
    <row r="856" spans="2:14" s="72" customFormat="1" ht="11.25">
      <c r="B856" s="138"/>
      <c r="C856" s="138"/>
      <c r="J856" s="132"/>
      <c r="M856" s="133"/>
      <c r="N856" s="132"/>
    </row>
    <row r="857" spans="2:14" s="72" customFormat="1" ht="11.25">
      <c r="B857" s="138"/>
      <c r="C857" s="138"/>
      <c r="J857" s="132"/>
      <c r="M857" s="133"/>
      <c r="N857" s="132"/>
    </row>
    <row r="858" spans="2:14" s="72" customFormat="1" ht="11.25">
      <c r="B858" s="138"/>
      <c r="C858" s="138"/>
      <c r="J858" s="132"/>
      <c r="M858" s="133"/>
      <c r="N858" s="132"/>
    </row>
    <row r="859" spans="2:14" s="72" customFormat="1" ht="12.75" customHeight="1">
      <c r="B859" s="138"/>
      <c r="C859" s="138"/>
      <c r="J859" s="132"/>
      <c r="M859" s="133"/>
      <c r="N859" s="132"/>
    </row>
    <row r="860" spans="2:14" s="72" customFormat="1" ht="11.25">
      <c r="B860" s="138"/>
      <c r="C860" s="138"/>
      <c r="J860" s="132"/>
      <c r="M860" s="133"/>
      <c r="N860" s="132"/>
    </row>
    <row r="861" spans="2:14" s="72" customFormat="1" ht="11.25">
      <c r="B861" s="138"/>
      <c r="C861" s="138"/>
      <c r="J861" s="132"/>
      <c r="M861" s="133"/>
      <c r="N861" s="132"/>
    </row>
    <row r="862" spans="2:14" s="72" customFormat="1" ht="11.25">
      <c r="B862" s="138"/>
      <c r="C862" s="138"/>
      <c r="J862" s="132"/>
      <c r="M862" s="133"/>
      <c r="N862" s="132"/>
    </row>
    <row r="863" spans="2:14" s="72" customFormat="1" ht="11.25">
      <c r="B863" s="138"/>
      <c r="C863" s="138"/>
      <c r="J863" s="132"/>
      <c r="M863" s="133"/>
      <c r="N863" s="132"/>
    </row>
    <row r="864" spans="2:14" s="72" customFormat="1" ht="11.25">
      <c r="B864" s="138"/>
      <c r="C864" s="138"/>
      <c r="J864" s="132"/>
      <c r="M864" s="133"/>
      <c r="N864" s="132"/>
    </row>
    <row r="865" spans="2:14" s="72" customFormat="1" ht="11.25">
      <c r="B865" s="138"/>
      <c r="C865" s="138"/>
      <c r="J865" s="132"/>
      <c r="M865" s="133"/>
      <c r="N865" s="132"/>
    </row>
    <row r="866" spans="2:14" s="72" customFormat="1" ht="11.25">
      <c r="B866" s="138"/>
      <c r="C866" s="138"/>
      <c r="J866" s="132"/>
      <c r="M866" s="133"/>
      <c r="N866" s="132"/>
    </row>
    <row r="867" spans="2:14" s="72" customFormat="1" ht="11.25">
      <c r="B867" s="138"/>
      <c r="C867" s="138"/>
      <c r="J867" s="132"/>
      <c r="M867" s="133"/>
      <c r="N867" s="132"/>
    </row>
    <row r="868" spans="2:14" s="72" customFormat="1" ht="11.25">
      <c r="B868" s="138"/>
      <c r="C868" s="138"/>
      <c r="J868" s="132"/>
      <c r="M868" s="133"/>
      <c r="N868" s="132"/>
    </row>
    <row r="869" spans="2:14" s="72" customFormat="1" ht="11.25">
      <c r="B869" s="138"/>
      <c r="C869" s="138"/>
      <c r="J869" s="132"/>
      <c r="M869" s="133"/>
      <c r="N869" s="132"/>
    </row>
    <row r="870" spans="2:14" s="72" customFormat="1" ht="11.25">
      <c r="B870" s="138"/>
      <c r="C870" s="138"/>
      <c r="J870" s="132"/>
      <c r="M870" s="133"/>
      <c r="N870" s="132"/>
    </row>
    <row r="871" spans="2:14" s="72" customFormat="1" ht="11.25">
      <c r="B871" s="138"/>
      <c r="C871" s="138"/>
      <c r="J871" s="132"/>
      <c r="M871" s="133"/>
      <c r="N871" s="132"/>
    </row>
    <row r="872" spans="2:14" s="72" customFormat="1" ht="11.25">
      <c r="B872" s="138"/>
      <c r="C872" s="138"/>
      <c r="J872" s="132"/>
      <c r="M872" s="133"/>
      <c r="N872" s="132"/>
    </row>
    <row r="873" spans="2:14" s="72" customFormat="1" ht="11.25">
      <c r="B873" s="138"/>
      <c r="C873" s="138"/>
      <c r="J873" s="132"/>
      <c r="M873" s="133"/>
      <c r="N873" s="132"/>
    </row>
    <row r="874" spans="2:14" s="72" customFormat="1" ht="11.25">
      <c r="B874" s="138"/>
      <c r="C874" s="138"/>
      <c r="J874" s="132"/>
      <c r="M874" s="133"/>
      <c r="N874" s="132"/>
    </row>
    <row r="875" spans="2:14" s="72" customFormat="1" ht="11.25">
      <c r="B875" s="138"/>
      <c r="C875" s="138"/>
      <c r="J875" s="132"/>
      <c r="M875" s="133"/>
      <c r="N875" s="132"/>
    </row>
    <row r="876" spans="2:14" s="72" customFormat="1" ht="11.25">
      <c r="B876" s="138"/>
      <c r="C876" s="138"/>
      <c r="J876" s="132"/>
      <c r="M876" s="133"/>
      <c r="N876" s="132"/>
    </row>
    <row r="877" spans="2:14" s="72" customFormat="1" ht="11.25">
      <c r="B877" s="138"/>
      <c r="C877" s="138"/>
      <c r="J877" s="132"/>
      <c r="M877" s="134"/>
      <c r="N877" s="132"/>
    </row>
    <row r="878" spans="2:14" s="72" customFormat="1" ht="11.25">
      <c r="B878" s="138"/>
      <c r="C878" s="138"/>
      <c r="J878" s="132"/>
      <c r="M878" s="135"/>
      <c r="N878" s="132"/>
    </row>
    <row r="879" spans="2:14" s="72" customFormat="1" ht="11.25">
      <c r="B879" s="138"/>
      <c r="C879" s="138"/>
      <c r="J879" s="132"/>
      <c r="M879" s="133"/>
      <c r="N879" s="132"/>
    </row>
    <row r="880" spans="2:14" s="72" customFormat="1" ht="11.25">
      <c r="B880" s="138"/>
      <c r="C880" s="138"/>
      <c r="J880" s="132"/>
      <c r="M880" s="133"/>
      <c r="N880" s="132"/>
    </row>
    <row r="881" spans="2:14" s="72" customFormat="1" ht="11.25">
      <c r="B881" s="138"/>
      <c r="C881" s="138"/>
      <c r="J881" s="132"/>
      <c r="M881" s="133"/>
      <c r="N881" s="132"/>
    </row>
    <row r="882" spans="2:14" s="72" customFormat="1" ht="11.25">
      <c r="B882" s="138"/>
      <c r="C882" s="138"/>
      <c r="J882" s="132"/>
      <c r="M882" s="133"/>
      <c r="N882" s="132"/>
    </row>
    <row r="883" spans="2:14" s="72" customFormat="1" ht="11.25">
      <c r="B883" s="138"/>
      <c r="C883" s="138"/>
      <c r="J883" s="132"/>
      <c r="M883" s="133"/>
      <c r="N883" s="132"/>
    </row>
    <row r="884" spans="2:14" s="72" customFormat="1" ht="11.25">
      <c r="B884" s="138"/>
      <c r="C884" s="138"/>
      <c r="J884" s="132"/>
      <c r="M884" s="133"/>
      <c r="N884" s="132"/>
    </row>
    <row r="885" spans="2:14" s="72" customFormat="1" ht="11.25">
      <c r="B885" s="138"/>
      <c r="C885" s="138"/>
      <c r="J885" s="132"/>
      <c r="M885" s="133"/>
      <c r="N885" s="132"/>
    </row>
    <row r="886" spans="2:14" s="72" customFormat="1" ht="11.25">
      <c r="B886" s="138"/>
      <c r="C886" s="138"/>
      <c r="J886" s="132"/>
      <c r="M886" s="133"/>
      <c r="N886" s="132"/>
    </row>
    <row r="887" spans="2:14" s="72" customFormat="1" ht="11.25">
      <c r="B887" s="138"/>
      <c r="C887" s="138"/>
      <c r="J887" s="132"/>
      <c r="M887" s="133"/>
      <c r="N887" s="132"/>
    </row>
    <row r="888" spans="2:14" s="72" customFormat="1" ht="11.25">
      <c r="B888" s="138"/>
      <c r="C888" s="138"/>
      <c r="J888" s="132"/>
      <c r="M888" s="133"/>
      <c r="N888" s="132"/>
    </row>
    <row r="889" spans="2:14" s="72" customFormat="1" ht="11.25">
      <c r="B889" s="138"/>
      <c r="C889" s="138"/>
      <c r="J889" s="132"/>
      <c r="M889" s="133"/>
      <c r="N889" s="132"/>
    </row>
    <row r="890" spans="2:14" s="72" customFormat="1" ht="11.25">
      <c r="B890" s="138"/>
      <c r="C890" s="138"/>
      <c r="J890" s="132"/>
      <c r="M890" s="133"/>
      <c r="N890" s="132"/>
    </row>
    <row r="891" spans="2:14" s="72" customFormat="1" ht="11.25">
      <c r="B891" s="138"/>
      <c r="C891" s="138"/>
      <c r="J891" s="132"/>
      <c r="M891" s="133"/>
      <c r="N891" s="132"/>
    </row>
    <row r="892" spans="2:14" s="72" customFormat="1" ht="11.25">
      <c r="B892" s="138"/>
      <c r="C892" s="138"/>
      <c r="J892" s="132"/>
      <c r="M892" s="133"/>
      <c r="N892" s="132"/>
    </row>
    <row r="893" spans="2:14" s="72" customFormat="1" ht="11.25">
      <c r="B893" s="138"/>
      <c r="C893" s="138"/>
      <c r="J893" s="132"/>
      <c r="M893" s="133"/>
      <c r="N893" s="132"/>
    </row>
    <row r="894" spans="2:14" s="72" customFormat="1" ht="11.25">
      <c r="B894" s="138"/>
      <c r="C894" s="138"/>
      <c r="J894" s="132"/>
      <c r="M894" s="133"/>
      <c r="N894" s="132"/>
    </row>
    <row r="895" spans="2:14" s="72" customFormat="1" ht="11.25">
      <c r="B895" s="138"/>
      <c r="C895" s="138"/>
      <c r="J895" s="132"/>
      <c r="M895" s="133"/>
      <c r="N895" s="132"/>
    </row>
    <row r="896" spans="2:14" s="72" customFormat="1" ht="11.25">
      <c r="B896" s="138"/>
      <c r="C896" s="138"/>
      <c r="J896" s="132"/>
      <c r="M896" s="133"/>
      <c r="N896" s="132"/>
    </row>
    <row r="897" spans="2:14" s="72" customFormat="1" ht="11.25">
      <c r="B897" s="138"/>
      <c r="C897" s="138"/>
      <c r="J897" s="132"/>
      <c r="M897" s="133"/>
      <c r="N897" s="132"/>
    </row>
    <row r="898" spans="2:14" s="72" customFormat="1" ht="11.25">
      <c r="B898" s="138"/>
      <c r="C898" s="138"/>
      <c r="J898" s="132"/>
      <c r="M898" s="133"/>
      <c r="N898" s="132"/>
    </row>
    <row r="899" spans="2:14" s="72" customFormat="1" ht="11.25">
      <c r="B899" s="138"/>
      <c r="C899" s="138"/>
      <c r="J899" s="132"/>
      <c r="M899" s="133"/>
      <c r="N899" s="132"/>
    </row>
    <row r="900" spans="2:14" s="72" customFormat="1" ht="11.25">
      <c r="B900" s="138"/>
      <c r="C900" s="138"/>
      <c r="J900" s="132"/>
      <c r="N900" s="132"/>
    </row>
    <row r="901" spans="2:14" s="72" customFormat="1" ht="11.25">
      <c r="B901" s="138"/>
      <c r="C901" s="138"/>
      <c r="J901" s="132"/>
      <c r="N901" s="132"/>
    </row>
    <row r="902" spans="2:14" s="72" customFormat="1" ht="11.25">
      <c r="B902" s="138"/>
      <c r="C902" s="138"/>
      <c r="J902" s="132"/>
      <c r="N902" s="132"/>
    </row>
    <row r="903" spans="2:14" s="72" customFormat="1" ht="11.25">
      <c r="B903" s="138"/>
      <c r="C903" s="138"/>
      <c r="J903" s="132"/>
      <c r="N903" s="132"/>
    </row>
    <row r="904" spans="2:14" s="72" customFormat="1" ht="11.25">
      <c r="B904" s="138"/>
      <c r="C904" s="138"/>
      <c r="J904" s="132"/>
      <c r="N904" s="132"/>
    </row>
    <row r="905" spans="2:14" s="72" customFormat="1" ht="11.25">
      <c r="B905" s="138"/>
      <c r="C905" s="138"/>
      <c r="J905" s="132"/>
      <c r="N905" s="132"/>
    </row>
    <row r="906" spans="2:14" s="72" customFormat="1" ht="11.25">
      <c r="B906" s="138"/>
      <c r="C906" s="138"/>
      <c r="J906" s="132"/>
      <c r="N906" s="132"/>
    </row>
    <row r="907" spans="2:14" s="72" customFormat="1" ht="11.25">
      <c r="B907" s="138"/>
      <c r="C907" s="138"/>
      <c r="J907" s="132"/>
      <c r="N907" s="132"/>
    </row>
    <row r="908" spans="2:14" s="72" customFormat="1" ht="11.25">
      <c r="B908" s="138"/>
      <c r="C908" s="138"/>
      <c r="J908" s="132"/>
      <c r="N908" s="132"/>
    </row>
    <row r="909" spans="2:14" s="72" customFormat="1" ht="11.25">
      <c r="B909" s="138"/>
      <c r="C909" s="138"/>
      <c r="J909" s="132"/>
      <c r="N909" s="132"/>
    </row>
    <row r="910" spans="2:14" s="72" customFormat="1" ht="11.25">
      <c r="B910" s="138"/>
      <c r="C910" s="138"/>
      <c r="J910" s="132"/>
      <c r="N910" s="132"/>
    </row>
    <row r="911" spans="2:14" s="72" customFormat="1" ht="11.25">
      <c r="B911" s="138"/>
      <c r="C911" s="138"/>
      <c r="J911" s="132"/>
      <c r="N911" s="132"/>
    </row>
    <row r="912" spans="2:14" s="72" customFormat="1" ht="11.25">
      <c r="B912" s="138"/>
      <c r="C912" s="138"/>
      <c r="J912" s="132"/>
      <c r="N912" s="132"/>
    </row>
    <row r="913" spans="2:14" s="72" customFormat="1" ht="11.25">
      <c r="B913" s="138"/>
      <c r="C913" s="138"/>
      <c r="J913" s="132"/>
      <c r="N913" s="132"/>
    </row>
    <row r="914" spans="2:14" s="72" customFormat="1" ht="11.25">
      <c r="B914" s="138"/>
      <c r="C914" s="138"/>
      <c r="J914" s="132"/>
      <c r="N914" s="132"/>
    </row>
    <row r="915" spans="2:14" s="72" customFormat="1" ht="11.25">
      <c r="B915" s="138"/>
      <c r="C915" s="138"/>
      <c r="J915" s="132"/>
      <c r="N915" s="132"/>
    </row>
    <row r="916" spans="2:14" s="72" customFormat="1" ht="11.25">
      <c r="B916" s="138"/>
      <c r="C916" s="138"/>
      <c r="J916" s="132"/>
      <c r="N916" s="132"/>
    </row>
    <row r="917" spans="2:14" s="72" customFormat="1" ht="11.25">
      <c r="B917" s="138"/>
      <c r="C917" s="138"/>
      <c r="J917" s="132"/>
      <c r="N917" s="132"/>
    </row>
    <row r="918" spans="1:12" ht="12.75">
      <c r="A918" s="72"/>
      <c r="B918" s="138"/>
      <c r="C918" s="138"/>
      <c r="D918" s="72"/>
      <c r="E918" s="72"/>
      <c r="F918" s="72"/>
      <c r="G918" s="72"/>
      <c r="H918" s="72"/>
      <c r="I918" s="72"/>
      <c r="J918" s="132"/>
      <c r="K918" s="72"/>
      <c r="L918" s="72"/>
    </row>
    <row r="919" spans="1:13" ht="12.75">
      <c r="A919" s="72"/>
      <c r="B919" s="138"/>
      <c r="C919" s="138"/>
      <c r="D919" s="72"/>
      <c r="E919" s="72"/>
      <c r="F919" s="72"/>
      <c r="G919" s="72"/>
      <c r="H919" s="72"/>
      <c r="I919" s="72"/>
      <c r="J919" s="132"/>
      <c r="K919" s="72"/>
      <c r="L919" s="72"/>
      <c r="M919" s="137"/>
    </row>
    <row r="920" spans="1:12" ht="12.75">
      <c r="A920" s="72"/>
      <c r="B920" s="138"/>
      <c r="C920" s="138"/>
      <c r="D920" s="72"/>
      <c r="E920" s="72"/>
      <c r="F920" s="72"/>
      <c r="G920" s="72"/>
      <c r="H920" s="72"/>
      <c r="I920" s="72"/>
      <c r="J920" s="132"/>
      <c r="K920" s="72"/>
      <c r="L920" s="72"/>
    </row>
    <row r="921" spans="1:12" ht="12.75">
      <c r="A921" s="72"/>
      <c r="B921" s="138"/>
      <c r="C921" s="138"/>
      <c r="D921" s="72"/>
      <c r="E921" s="72"/>
      <c r="F921" s="72"/>
      <c r="G921" s="72"/>
      <c r="H921" s="72"/>
      <c r="I921" s="72"/>
      <c r="J921" s="132"/>
      <c r="K921" s="72"/>
      <c r="L921" s="72"/>
    </row>
    <row r="922" spans="1:12" ht="12.75">
      <c r="A922" s="72"/>
      <c r="B922" s="138"/>
      <c r="C922" s="138"/>
      <c r="D922" s="72"/>
      <c r="E922" s="72"/>
      <c r="F922" s="72"/>
      <c r="G922" s="72"/>
      <c r="H922" s="72"/>
      <c r="I922" s="72"/>
      <c r="J922" s="132"/>
      <c r="K922" s="72"/>
      <c r="L922" s="72"/>
    </row>
    <row r="923" spans="1:12" ht="12.75">
      <c r="A923" s="72"/>
      <c r="B923" s="138"/>
      <c r="C923" s="138"/>
      <c r="D923" s="72"/>
      <c r="E923" s="72"/>
      <c r="F923" s="72"/>
      <c r="G923" s="72"/>
      <c r="H923" s="72"/>
      <c r="I923" s="72"/>
      <c r="J923" s="132"/>
      <c r="K923" s="72"/>
      <c r="L923" s="72"/>
    </row>
    <row r="924" spans="1:12" ht="12.75">
      <c r="A924" s="72"/>
      <c r="B924" s="138"/>
      <c r="C924" s="138"/>
      <c r="D924" s="72"/>
      <c r="E924" s="72"/>
      <c r="F924" s="72"/>
      <c r="G924" s="72"/>
      <c r="H924" s="72"/>
      <c r="I924" s="72"/>
      <c r="J924" s="132"/>
      <c r="K924" s="72"/>
      <c r="L924" s="72"/>
    </row>
    <row r="925" spans="1:12" ht="12.75">
      <c r="A925" s="72"/>
      <c r="B925" s="138"/>
      <c r="C925" s="138"/>
      <c r="D925" s="72"/>
      <c r="E925" s="72"/>
      <c r="F925" s="72"/>
      <c r="G925" s="72"/>
      <c r="H925" s="72"/>
      <c r="I925" s="72"/>
      <c r="J925" s="132"/>
      <c r="K925" s="72"/>
      <c r="L925" s="72"/>
    </row>
    <row r="926" spans="1:12" ht="12.75">
      <c r="A926" s="72"/>
      <c r="B926" s="138"/>
      <c r="C926" s="138"/>
      <c r="D926" s="72"/>
      <c r="E926" s="72"/>
      <c r="F926" s="72"/>
      <c r="G926" s="72"/>
      <c r="H926" s="72"/>
      <c r="I926" s="72"/>
      <c r="J926" s="132"/>
      <c r="K926" s="72"/>
      <c r="L926" s="72"/>
    </row>
    <row r="927" spans="2:14" s="72" customFormat="1" ht="10.5" customHeight="1">
      <c r="B927" s="138"/>
      <c r="C927" s="138"/>
      <c r="J927" s="132"/>
      <c r="N927" s="132"/>
    </row>
    <row r="928" spans="2:14" s="72" customFormat="1" ht="11.25">
      <c r="B928" s="138"/>
      <c r="C928" s="138"/>
      <c r="J928" s="132"/>
      <c r="N928" s="132"/>
    </row>
    <row r="929" spans="2:14" s="72" customFormat="1" ht="11.25">
      <c r="B929" s="138"/>
      <c r="C929" s="138"/>
      <c r="J929" s="132"/>
      <c r="N929" s="132"/>
    </row>
    <row r="930" spans="2:14" s="72" customFormat="1" ht="11.25">
      <c r="B930" s="138"/>
      <c r="C930" s="138"/>
      <c r="J930" s="132"/>
      <c r="N930" s="132"/>
    </row>
    <row r="931" spans="2:14" s="72" customFormat="1" ht="11.25">
      <c r="B931" s="138"/>
      <c r="C931" s="138"/>
      <c r="J931" s="132"/>
      <c r="N931" s="132"/>
    </row>
    <row r="932" spans="2:14" s="72" customFormat="1" ht="11.25">
      <c r="B932" s="138"/>
      <c r="C932" s="138"/>
      <c r="J932" s="132"/>
      <c r="N932" s="132"/>
    </row>
    <row r="933" spans="2:14" s="72" customFormat="1" ht="11.25">
      <c r="B933" s="138"/>
      <c r="C933" s="138"/>
      <c r="J933" s="132"/>
      <c r="N933" s="132"/>
    </row>
    <row r="934" spans="2:14" s="72" customFormat="1" ht="11.25">
      <c r="B934" s="138"/>
      <c r="C934" s="138"/>
      <c r="J934" s="132"/>
      <c r="N934" s="132"/>
    </row>
    <row r="935" spans="2:14" s="72" customFormat="1" ht="11.25">
      <c r="B935" s="138"/>
      <c r="C935" s="138"/>
      <c r="J935" s="132"/>
      <c r="N935" s="132"/>
    </row>
    <row r="936" spans="2:14" s="72" customFormat="1" ht="11.25">
      <c r="B936" s="138"/>
      <c r="C936" s="138"/>
      <c r="J936" s="132"/>
      <c r="N936" s="132"/>
    </row>
    <row r="937" spans="2:14" s="72" customFormat="1" ht="11.25">
      <c r="B937" s="138"/>
      <c r="C937" s="138"/>
      <c r="J937" s="132"/>
      <c r="N937" s="132"/>
    </row>
    <row r="938" spans="2:14" s="72" customFormat="1" ht="11.25">
      <c r="B938" s="138"/>
      <c r="C938" s="138"/>
      <c r="J938" s="132"/>
      <c r="N938" s="132"/>
    </row>
    <row r="939" spans="2:14" s="72" customFormat="1" ht="12" customHeight="1">
      <c r="B939" s="138"/>
      <c r="C939" s="138"/>
      <c r="J939" s="132"/>
      <c r="N939" s="132"/>
    </row>
    <row r="940" spans="2:14" s="72" customFormat="1" ht="11.25">
      <c r="B940" s="138"/>
      <c r="C940" s="138"/>
      <c r="J940" s="132"/>
      <c r="N940" s="132"/>
    </row>
    <row r="941" spans="2:14" s="72" customFormat="1" ht="11.25">
      <c r="B941" s="138"/>
      <c r="C941" s="138"/>
      <c r="J941" s="132"/>
      <c r="N941" s="132"/>
    </row>
    <row r="942" spans="2:14" s="72" customFormat="1" ht="11.25">
      <c r="B942" s="138"/>
      <c r="C942" s="138"/>
      <c r="J942" s="132"/>
      <c r="N942" s="132"/>
    </row>
    <row r="943" spans="2:14" s="72" customFormat="1" ht="11.25">
      <c r="B943" s="138"/>
      <c r="C943" s="138"/>
      <c r="J943" s="132"/>
      <c r="N943" s="132"/>
    </row>
    <row r="944" spans="2:14" s="72" customFormat="1" ht="11.25">
      <c r="B944" s="138"/>
      <c r="C944" s="138"/>
      <c r="J944" s="132"/>
      <c r="N944" s="132"/>
    </row>
    <row r="945" spans="2:14" s="72" customFormat="1" ht="11.25">
      <c r="B945" s="138"/>
      <c r="C945" s="138"/>
      <c r="J945" s="132"/>
      <c r="N945" s="132"/>
    </row>
    <row r="946" spans="2:14" s="72" customFormat="1" ht="11.25">
      <c r="B946" s="138"/>
      <c r="C946" s="138"/>
      <c r="J946" s="132"/>
      <c r="N946" s="132"/>
    </row>
    <row r="947" spans="2:14" s="72" customFormat="1" ht="11.25">
      <c r="B947" s="138"/>
      <c r="C947" s="138"/>
      <c r="J947" s="132"/>
      <c r="N947" s="132"/>
    </row>
    <row r="948" spans="2:14" s="72" customFormat="1" ht="11.25">
      <c r="B948" s="138"/>
      <c r="C948" s="138"/>
      <c r="J948" s="132"/>
      <c r="N948" s="132"/>
    </row>
    <row r="949" spans="2:14" s="72" customFormat="1" ht="11.25">
      <c r="B949" s="138"/>
      <c r="C949" s="138"/>
      <c r="J949" s="132"/>
      <c r="N949" s="132"/>
    </row>
    <row r="950" spans="2:14" s="72" customFormat="1" ht="11.25">
      <c r="B950" s="138"/>
      <c r="C950" s="138"/>
      <c r="J950" s="132"/>
      <c r="N950" s="132"/>
    </row>
    <row r="951" spans="2:14" s="72" customFormat="1" ht="11.25">
      <c r="B951" s="138"/>
      <c r="C951" s="138"/>
      <c r="J951" s="132"/>
      <c r="N951" s="132"/>
    </row>
    <row r="952" spans="2:14" s="72" customFormat="1" ht="11.25">
      <c r="B952" s="138"/>
      <c r="C952" s="138"/>
      <c r="J952" s="132"/>
      <c r="N952" s="132"/>
    </row>
    <row r="953" spans="2:14" s="72" customFormat="1" ht="11.25">
      <c r="B953" s="138"/>
      <c r="C953" s="138"/>
      <c r="J953" s="132"/>
      <c r="N953" s="132"/>
    </row>
    <row r="954" spans="2:14" s="72" customFormat="1" ht="11.25">
      <c r="B954" s="138"/>
      <c r="C954" s="138"/>
      <c r="J954" s="132"/>
      <c r="N954" s="132"/>
    </row>
    <row r="955" spans="2:14" s="72" customFormat="1" ht="11.25">
      <c r="B955" s="138"/>
      <c r="C955" s="138"/>
      <c r="J955" s="132"/>
      <c r="N955" s="132"/>
    </row>
    <row r="956" spans="2:14" s="72" customFormat="1" ht="11.25">
      <c r="B956" s="138"/>
      <c r="C956" s="138"/>
      <c r="J956" s="132"/>
      <c r="N956" s="132"/>
    </row>
    <row r="957" spans="2:14" s="72" customFormat="1" ht="11.25">
      <c r="B957" s="138"/>
      <c r="C957" s="138"/>
      <c r="J957" s="132"/>
      <c r="N957" s="132"/>
    </row>
    <row r="958" spans="2:14" s="72" customFormat="1" ht="11.25">
      <c r="B958" s="138"/>
      <c r="C958" s="138"/>
      <c r="J958" s="132"/>
      <c r="N958" s="132"/>
    </row>
    <row r="959" spans="2:14" s="72" customFormat="1" ht="11.25">
      <c r="B959" s="138"/>
      <c r="C959" s="138"/>
      <c r="J959" s="132"/>
      <c r="N959" s="132"/>
    </row>
    <row r="960" spans="2:14" s="72" customFormat="1" ht="11.25">
      <c r="B960" s="138"/>
      <c r="C960" s="138"/>
      <c r="J960" s="132"/>
      <c r="N960" s="132"/>
    </row>
    <row r="961" spans="2:14" s="72" customFormat="1" ht="11.25">
      <c r="B961" s="138"/>
      <c r="C961" s="138"/>
      <c r="J961" s="132"/>
      <c r="N961" s="132"/>
    </row>
    <row r="962" spans="2:14" s="72" customFormat="1" ht="11.25">
      <c r="B962" s="138"/>
      <c r="C962" s="138"/>
      <c r="J962" s="132"/>
      <c r="N962" s="132"/>
    </row>
    <row r="963" spans="2:14" s="72" customFormat="1" ht="11.25">
      <c r="B963" s="138"/>
      <c r="C963" s="138"/>
      <c r="J963" s="132"/>
      <c r="N963" s="132"/>
    </row>
    <row r="964" spans="2:14" s="72" customFormat="1" ht="11.25">
      <c r="B964" s="138"/>
      <c r="C964" s="138"/>
      <c r="J964" s="132"/>
      <c r="N964" s="132"/>
    </row>
    <row r="965" spans="2:14" s="72" customFormat="1" ht="11.25">
      <c r="B965" s="138"/>
      <c r="C965" s="138"/>
      <c r="J965" s="132"/>
      <c r="N965" s="132"/>
    </row>
    <row r="966" spans="2:14" s="72" customFormat="1" ht="11.25">
      <c r="B966" s="138"/>
      <c r="C966" s="138"/>
      <c r="J966" s="132"/>
      <c r="N966" s="132"/>
    </row>
    <row r="967" spans="2:14" s="72" customFormat="1" ht="11.25">
      <c r="B967" s="138"/>
      <c r="C967" s="138"/>
      <c r="J967" s="132"/>
      <c r="N967" s="132"/>
    </row>
    <row r="968" spans="2:14" s="72" customFormat="1" ht="11.25">
      <c r="B968" s="138"/>
      <c r="C968" s="138"/>
      <c r="J968" s="132"/>
      <c r="N968" s="132"/>
    </row>
    <row r="969" spans="2:14" s="72" customFormat="1" ht="11.25">
      <c r="B969" s="138"/>
      <c r="C969" s="138"/>
      <c r="J969" s="132"/>
      <c r="N969" s="132"/>
    </row>
    <row r="970" spans="2:14" s="72" customFormat="1" ht="11.25">
      <c r="B970" s="138"/>
      <c r="C970" s="138"/>
      <c r="J970" s="132"/>
      <c r="N970" s="132"/>
    </row>
    <row r="971" spans="2:14" s="72" customFormat="1" ht="11.25">
      <c r="B971" s="138"/>
      <c r="C971" s="138"/>
      <c r="J971" s="132"/>
      <c r="N971" s="132"/>
    </row>
    <row r="972" spans="2:14" s="72" customFormat="1" ht="11.25">
      <c r="B972" s="138"/>
      <c r="C972" s="138"/>
      <c r="J972" s="132"/>
      <c r="N972" s="132"/>
    </row>
    <row r="973" spans="2:14" s="72" customFormat="1" ht="11.25">
      <c r="B973" s="138"/>
      <c r="C973" s="138"/>
      <c r="J973" s="132"/>
      <c r="N973" s="132"/>
    </row>
    <row r="974" spans="2:14" s="72" customFormat="1" ht="11.25">
      <c r="B974" s="138"/>
      <c r="C974" s="138"/>
      <c r="J974" s="132"/>
      <c r="N974" s="132"/>
    </row>
    <row r="975" spans="2:14" s="72" customFormat="1" ht="11.25">
      <c r="B975" s="138"/>
      <c r="C975" s="138"/>
      <c r="J975" s="132"/>
      <c r="N975" s="132"/>
    </row>
    <row r="976" spans="2:14" s="72" customFormat="1" ht="11.25">
      <c r="B976" s="138"/>
      <c r="C976" s="138"/>
      <c r="J976" s="132"/>
      <c r="N976" s="132"/>
    </row>
    <row r="977" spans="2:14" s="72" customFormat="1" ht="11.25">
      <c r="B977" s="138"/>
      <c r="C977" s="138"/>
      <c r="J977" s="132"/>
      <c r="N977" s="132"/>
    </row>
    <row r="978" spans="2:14" s="72" customFormat="1" ht="11.25">
      <c r="B978" s="138"/>
      <c r="C978" s="138"/>
      <c r="J978" s="132"/>
      <c r="N978" s="132"/>
    </row>
    <row r="979" spans="2:14" s="72" customFormat="1" ht="11.25">
      <c r="B979" s="138"/>
      <c r="C979" s="138"/>
      <c r="J979" s="132"/>
      <c r="N979" s="132"/>
    </row>
    <row r="980" spans="2:14" s="72" customFormat="1" ht="11.25">
      <c r="B980" s="138"/>
      <c r="C980" s="138"/>
      <c r="J980" s="132"/>
      <c r="N980" s="132"/>
    </row>
    <row r="981" spans="2:14" s="72" customFormat="1" ht="11.25">
      <c r="B981" s="138"/>
      <c r="C981" s="138"/>
      <c r="J981" s="132"/>
      <c r="N981" s="132"/>
    </row>
    <row r="982" spans="2:14" s="72" customFormat="1" ht="11.25">
      <c r="B982" s="138"/>
      <c r="C982" s="138"/>
      <c r="J982" s="132"/>
      <c r="M982" s="133"/>
      <c r="N982" s="132"/>
    </row>
    <row r="983" spans="2:14" s="72" customFormat="1" ht="11.25">
      <c r="B983" s="138"/>
      <c r="C983" s="138"/>
      <c r="J983" s="132"/>
      <c r="N983" s="132"/>
    </row>
    <row r="984" spans="2:14" s="72" customFormat="1" ht="11.25">
      <c r="B984" s="138"/>
      <c r="C984" s="138"/>
      <c r="J984" s="132"/>
      <c r="M984" s="133"/>
      <c r="N984" s="132"/>
    </row>
    <row r="985" spans="2:14" s="72" customFormat="1" ht="11.25">
      <c r="B985" s="138"/>
      <c r="C985" s="138"/>
      <c r="J985" s="132"/>
      <c r="M985" s="133"/>
      <c r="N985" s="132"/>
    </row>
    <row r="986" spans="2:14" s="72" customFormat="1" ht="11.25">
      <c r="B986" s="138"/>
      <c r="C986" s="138"/>
      <c r="J986" s="132"/>
      <c r="M986" s="133"/>
      <c r="N986" s="132"/>
    </row>
    <row r="987" spans="2:14" s="72" customFormat="1" ht="11.25">
      <c r="B987" s="138"/>
      <c r="C987" s="138"/>
      <c r="J987" s="132"/>
      <c r="M987" s="133"/>
      <c r="N987" s="132"/>
    </row>
    <row r="988" spans="2:14" s="72" customFormat="1" ht="11.25">
      <c r="B988" s="138"/>
      <c r="C988" s="138"/>
      <c r="J988" s="132"/>
      <c r="M988" s="133"/>
      <c r="N988" s="132"/>
    </row>
    <row r="989" spans="2:14" s="72" customFormat="1" ht="12.75" customHeight="1">
      <c r="B989" s="138"/>
      <c r="C989" s="138"/>
      <c r="J989" s="132"/>
      <c r="M989" s="133"/>
      <c r="N989" s="132"/>
    </row>
    <row r="990" spans="2:14" s="72" customFormat="1" ht="11.25">
      <c r="B990" s="138"/>
      <c r="C990" s="138"/>
      <c r="J990" s="132"/>
      <c r="M990" s="133"/>
      <c r="N990" s="132"/>
    </row>
    <row r="991" spans="2:14" s="72" customFormat="1" ht="11.25">
      <c r="B991" s="138"/>
      <c r="C991" s="138"/>
      <c r="J991" s="132"/>
      <c r="M991" s="133"/>
      <c r="N991" s="132"/>
    </row>
    <row r="992" spans="2:14" s="72" customFormat="1" ht="11.25">
      <c r="B992" s="138"/>
      <c r="C992" s="138"/>
      <c r="J992" s="132"/>
      <c r="M992" s="133"/>
      <c r="N992" s="132"/>
    </row>
    <row r="993" spans="2:14" s="72" customFormat="1" ht="11.25">
      <c r="B993" s="138"/>
      <c r="C993" s="138"/>
      <c r="J993" s="132"/>
      <c r="M993" s="133"/>
      <c r="N993" s="132"/>
    </row>
    <row r="994" spans="2:14" s="72" customFormat="1" ht="11.25">
      <c r="B994" s="138"/>
      <c r="C994" s="138"/>
      <c r="J994" s="132"/>
      <c r="M994" s="133"/>
      <c r="N994" s="132"/>
    </row>
    <row r="995" spans="2:14" s="72" customFormat="1" ht="11.25">
      <c r="B995" s="138"/>
      <c r="C995" s="138"/>
      <c r="J995" s="132"/>
      <c r="M995" s="133"/>
      <c r="N995" s="132"/>
    </row>
    <row r="996" spans="2:14" s="72" customFormat="1" ht="11.25">
      <c r="B996" s="138"/>
      <c r="C996" s="138"/>
      <c r="J996" s="132"/>
      <c r="M996" s="133"/>
      <c r="N996" s="132"/>
    </row>
    <row r="997" spans="2:14" s="72" customFormat="1" ht="11.25">
      <c r="B997" s="138"/>
      <c r="C997" s="138"/>
      <c r="J997" s="132"/>
      <c r="M997" s="133"/>
      <c r="N997" s="132"/>
    </row>
    <row r="998" spans="2:14" s="72" customFormat="1" ht="11.25">
      <c r="B998" s="138"/>
      <c r="C998" s="138"/>
      <c r="J998" s="132"/>
      <c r="M998" s="133"/>
      <c r="N998" s="132"/>
    </row>
    <row r="999" spans="2:14" s="72" customFormat="1" ht="11.25">
      <c r="B999" s="138"/>
      <c r="C999" s="138"/>
      <c r="J999" s="132"/>
      <c r="M999" s="133"/>
      <c r="N999" s="132"/>
    </row>
    <row r="1000" spans="2:14" s="72" customFormat="1" ht="11.25">
      <c r="B1000" s="138"/>
      <c r="C1000" s="138"/>
      <c r="J1000" s="132"/>
      <c r="M1000" s="133"/>
      <c r="N1000" s="132"/>
    </row>
    <row r="1001" spans="2:14" s="72" customFormat="1" ht="11.25">
      <c r="B1001" s="138"/>
      <c r="C1001" s="138"/>
      <c r="J1001" s="132"/>
      <c r="M1001" s="133"/>
      <c r="N1001" s="132"/>
    </row>
    <row r="1002" spans="2:14" s="72" customFormat="1" ht="11.25">
      <c r="B1002" s="138"/>
      <c r="C1002" s="138"/>
      <c r="J1002" s="132"/>
      <c r="M1002" s="133"/>
      <c r="N1002" s="132"/>
    </row>
    <row r="1003" spans="2:14" s="72" customFormat="1" ht="11.25">
      <c r="B1003" s="138"/>
      <c r="C1003" s="138"/>
      <c r="J1003" s="132"/>
      <c r="M1003" s="133"/>
      <c r="N1003" s="132"/>
    </row>
    <row r="1004" spans="2:14" s="72" customFormat="1" ht="11.25">
      <c r="B1004" s="138"/>
      <c r="C1004" s="138"/>
      <c r="J1004" s="132"/>
      <c r="M1004" s="133"/>
      <c r="N1004" s="132"/>
    </row>
    <row r="1005" spans="2:14" s="72" customFormat="1" ht="11.25">
      <c r="B1005" s="138"/>
      <c r="C1005" s="138"/>
      <c r="J1005" s="132"/>
      <c r="M1005" s="133"/>
      <c r="N1005" s="132"/>
    </row>
    <row r="1006" spans="2:14" s="72" customFormat="1" ht="11.25">
      <c r="B1006" s="138"/>
      <c r="C1006" s="138"/>
      <c r="J1006" s="132"/>
      <c r="M1006" s="133"/>
      <c r="N1006" s="132"/>
    </row>
    <row r="1007" spans="2:14" s="72" customFormat="1" ht="11.25">
      <c r="B1007" s="138"/>
      <c r="C1007" s="138"/>
      <c r="J1007" s="132"/>
      <c r="M1007" s="134"/>
      <c r="N1007" s="132"/>
    </row>
    <row r="1008" spans="2:14" s="72" customFormat="1" ht="11.25">
      <c r="B1008" s="138"/>
      <c r="C1008" s="138"/>
      <c r="J1008" s="132"/>
      <c r="M1008" s="135"/>
      <c r="N1008" s="132"/>
    </row>
    <row r="1009" spans="2:14" s="72" customFormat="1" ht="11.25">
      <c r="B1009" s="138"/>
      <c r="C1009" s="138"/>
      <c r="J1009" s="132"/>
      <c r="M1009" s="133"/>
      <c r="N1009" s="132"/>
    </row>
    <row r="1010" spans="2:14" s="72" customFormat="1" ht="11.25">
      <c r="B1010" s="138"/>
      <c r="C1010" s="138"/>
      <c r="J1010" s="132"/>
      <c r="M1010" s="133"/>
      <c r="N1010" s="132"/>
    </row>
    <row r="1011" spans="2:14" s="72" customFormat="1" ht="11.25">
      <c r="B1011" s="138"/>
      <c r="C1011" s="138"/>
      <c r="J1011" s="132"/>
      <c r="M1011" s="133"/>
      <c r="N1011" s="132"/>
    </row>
    <row r="1012" spans="2:14" s="72" customFormat="1" ht="11.25">
      <c r="B1012" s="138"/>
      <c r="C1012" s="138"/>
      <c r="J1012" s="132"/>
      <c r="M1012" s="133"/>
      <c r="N1012" s="132"/>
    </row>
    <row r="1013" spans="2:14" s="72" customFormat="1" ht="11.25">
      <c r="B1013" s="138"/>
      <c r="C1013" s="138"/>
      <c r="J1013" s="132"/>
      <c r="M1013" s="133"/>
      <c r="N1013" s="132"/>
    </row>
    <row r="1014" spans="2:14" s="72" customFormat="1" ht="11.25">
      <c r="B1014" s="138"/>
      <c r="C1014" s="138"/>
      <c r="J1014" s="132"/>
      <c r="M1014" s="133"/>
      <c r="N1014" s="132"/>
    </row>
    <row r="1015" spans="2:14" s="72" customFormat="1" ht="11.25">
      <c r="B1015" s="138"/>
      <c r="C1015" s="138"/>
      <c r="J1015" s="132"/>
      <c r="M1015" s="133"/>
      <c r="N1015" s="132"/>
    </row>
    <row r="1016" spans="2:14" s="72" customFormat="1" ht="11.25">
      <c r="B1016" s="138"/>
      <c r="C1016" s="138"/>
      <c r="J1016" s="132"/>
      <c r="M1016" s="133"/>
      <c r="N1016" s="132"/>
    </row>
    <row r="1017" spans="2:14" s="72" customFormat="1" ht="11.25">
      <c r="B1017" s="138"/>
      <c r="C1017" s="138"/>
      <c r="J1017" s="132"/>
      <c r="M1017" s="133"/>
      <c r="N1017" s="132"/>
    </row>
    <row r="1018" spans="2:14" s="72" customFormat="1" ht="11.25">
      <c r="B1018" s="138"/>
      <c r="C1018" s="138"/>
      <c r="J1018" s="132"/>
      <c r="M1018" s="133"/>
      <c r="N1018" s="132"/>
    </row>
    <row r="1019" spans="2:14" s="72" customFormat="1" ht="11.25">
      <c r="B1019" s="138"/>
      <c r="C1019" s="138"/>
      <c r="J1019" s="132"/>
      <c r="M1019" s="133"/>
      <c r="N1019" s="132"/>
    </row>
    <row r="1020" spans="2:14" s="72" customFormat="1" ht="11.25">
      <c r="B1020" s="138"/>
      <c r="C1020" s="138"/>
      <c r="J1020" s="132"/>
      <c r="M1020" s="133"/>
      <c r="N1020" s="132"/>
    </row>
    <row r="1021" spans="2:14" s="72" customFormat="1" ht="11.25">
      <c r="B1021" s="138"/>
      <c r="C1021" s="138"/>
      <c r="J1021" s="132"/>
      <c r="M1021" s="133"/>
      <c r="N1021" s="132"/>
    </row>
    <row r="1022" spans="2:14" s="72" customFormat="1" ht="11.25">
      <c r="B1022" s="138"/>
      <c r="C1022" s="138"/>
      <c r="J1022" s="132"/>
      <c r="M1022" s="133"/>
      <c r="N1022" s="132"/>
    </row>
    <row r="1023" spans="2:14" s="72" customFormat="1" ht="11.25">
      <c r="B1023" s="138"/>
      <c r="C1023" s="138"/>
      <c r="J1023" s="132"/>
      <c r="M1023" s="133"/>
      <c r="N1023" s="132"/>
    </row>
    <row r="1024" spans="2:14" s="72" customFormat="1" ht="11.25">
      <c r="B1024" s="138"/>
      <c r="C1024" s="138"/>
      <c r="J1024" s="132"/>
      <c r="M1024" s="133"/>
      <c r="N1024" s="132"/>
    </row>
    <row r="1025" spans="2:14" s="72" customFormat="1" ht="11.25">
      <c r="B1025" s="138"/>
      <c r="C1025" s="138"/>
      <c r="J1025" s="132"/>
      <c r="M1025" s="133"/>
      <c r="N1025" s="132"/>
    </row>
    <row r="1026" spans="2:14" s="72" customFormat="1" ht="11.25">
      <c r="B1026" s="138"/>
      <c r="C1026" s="138"/>
      <c r="J1026" s="132"/>
      <c r="M1026" s="133"/>
      <c r="N1026" s="132"/>
    </row>
    <row r="1027" spans="2:14" s="72" customFormat="1" ht="11.25">
      <c r="B1027" s="138"/>
      <c r="C1027" s="138"/>
      <c r="J1027" s="132"/>
      <c r="M1027" s="133"/>
      <c r="N1027" s="132"/>
    </row>
    <row r="1028" spans="2:14" s="72" customFormat="1" ht="11.25">
      <c r="B1028" s="138"/>
      <c r="C1028" s="138"/>
      <c r="J1028" s="132"/>
      <c r="M1028" s="133"/>
      <c r="N1028" s="132"/>
    </row>
    <row r="1029" spans="2:14" s="72" customFormat="1" ht="11.25">
      <c r="B1029" s="138"/>
      <c r="C1029" s="138"/>
      <c r="J1029" s="132"/>
      <c r="M1029" s="133"/>
      <c r="N1029" s="132"/>
    </row>
    <row r="1030" spans="2:14" s="72" customFormat="1" ht="11.25">
      <c r="B1030" s="138"/>
      <c r="C1030" s="138"/>
      <c r="J1030" s="132"/>
      <c r="N1030" s="132"/>
    </row>
    <row r="1031" spans="2:14" s="72" customFormat="1" ht="11.25">
      <c r="B1031" s="138"/>
      <c r="C1031" s="138"/>
      <c r="J1031" s="132"/>
      <c r="N1031" s="132"/>
    </row>
    <row r="1032" spans="2:14" s="72" customFormat="1" ht="11.25">
      <c r="B1032" s="138"/>
      <c r="C1032" s="138"/>
      <c r="J1032" s="132"/>
      <c r="N1032" s="132"/>
    </row>
    <row r="1033" spans="2:14" s="72" customFormat="1" ht="11.25">
      <c r="B1033" s="138"/>
      <c r="C1033" s="138"/>
      <c r="J1033" s="132"/>
      <c r="N1033" s="132"/>
    </row>
    <row r="1034" spans="1:14" s="72" customFormat="1" ht="12.75">
      <c r="A1034" s="66"/>
      <c r="B1034" s="139"/>
      <c r="C1034" s="139"/>
      <c r="D1034" s="66"/>
      <c r="E1034" s="66"/>
      <c r="F1034" s="66"/>
      <c r="G1034" s="66"/>
      <c r="H1034" s="66"/>
      <c r="I1034" s="66"/>
      <c r="J1034" s="136"/>
      <c r="K1034" s="66"/>
      <c r="L1034" s="66"/>
      <c r="N1034" s="132"/>
    </row>
    <row r="1035" spans="1:14" s="72" customFormat="1" ht="12.75">
      <c r="A1035" s="66"/>
      <c r="B1035" s="139"/>
      <c r="C1035" s="139"/>
      <c r="D1035" s="66"/>
      <c r="E1035" s="66"/>
      <c r="F1035" s="66"/>
      <c r="G1035" s="66"/>
      <c r="H1035" s="66"/>
      <c r="I1035" s="66"/>
      <c r="J1035" s="136"/>
      <c r="K1035" s="66"/>
      <c r="L1035" s="66"/>
      <c r="N1035" s="132"/>
    </row>
    <row r="1036" spans="1:14" s="72" customFormat="1" ht="12.75">
      <c r="A1036" s="66"/>
      <c r="B1036" s="139"/>
      <c r="C1036" s="139"/>
      <c r="D1036" s="66"/>
      <c r="E1036" s="66"/>
      <c r="F1036" s="66"/>
      <c r="G1036" s="66"/>
      <c r="H1036" s="66"/>
      <c r="I1036" s="66"/>
      <c r="J1036" s="136"/>
      <c r="K1036" s="66"/>
      <c r="L1036" s="66"/>
      <c r="N1036" s="132"/>
    </row>
    <row r="1037" spans="1:14" s="72" customFormat="1" ht="12.75">
      <c r="A1037" s="66"/>
      <c r="B1037" s="139"/>
      <c r="C1037" s="139"/>
      <c r="D1037" s="66"/>
      <c r="E1037" s="66"/>
      <c r="F1037" s="66"/>
      <c r="G1037" s="66"/>
      <c r="H1037" s="66"/>
      <c r="I1037" s="66"/>
      <c r="J1037" s="136"/>
      <c r="K1037" s="66"/>
      <c r="L1037" s="66"/>
      <c r="N1037" s="132"/>
    </row>
    <row r="1038" spans="1:14" s="72" customFormat="1" ht="12.75">
      <c r="A1038" s="66"/>
      <c r="B1038" s="139"/>
      <c r="C1038" s="139"/>
      <c r="D1038" s="66"/>
      <c r="E1038" s="66"/>
      <c r="F1038" s="66"/>
      <c r="G1038" s="66"/>
      <c r="H1038" s="66"/>
      <c r="I1038" s="66"/>
      <c r="J1038" s="136"/>
      <c r="K1038" s="66"/>
      <c r="L1038" s="66"/>
      <c r="N1038" s="132"/>
    </row>
    <row r="1039" spans="1:14" s="72" customFormat="1" ht="12.75">
      <c r="A1039" s="66"/>
      <c r="B1039" s="139"/>
      <c r="C1039" s="139"/>
      <c r="D1039" s="66"/>
      <c r="E1039" s="66"/>
      <c r="F1039" s="66"/>
      <c r="G1039" s="66"/>
      <c r="H1039" s="66"/>
      <c r="I1039" s="66"/>
      <c r="J1039" s="136"/>
      <c r="K1039" s="66"/>
      <c r="L1039" s="66"/>
      <c r="N1039" s="132"/>
    </row>
    <row r="1040" spans="1:14" s="72" customFormat="1" ht="12.75">
      <c r="A1040" s="66"/>
      <c r="B1040" s="139"/>
      <c r="C1040" s="139"/>
      <c r="D1040" s="66"/>
      <c r="E1040" s="66"/>
      <c r="F1040" s="66"/>
      <c r="G1040" s="66"/>
      <c r="H1040" s="66"/>
      <c r="I1040" s="66"/>
      <c r="J1040" s="136"/>
      <c r="K1040" s="66"/>
      <c r="L1040" s="66"/>
      <c r="N1040" s="132"/>
    </row>
    <row r="1041" spans="1:14" s="72" customFormat="1" ht="12.75">
      <c r="A1041" s="66"/>
      <c r="B1041" s="139"/>
      <c r="C1041" s="139"/>
      <c r="D1041" s="66"/>
      <c r="E1041" s="66"/>
      <c r="F1041" s="66"/>
      <c r="G1041" s="66"/>
      <c r="H1041" s="66"/>
      <c r="I1041" s="66"/>
      <c r="J1041" s="136"/>
      <c r="K1041" s="66"/>
      <c r="L1041" s="66"/>
      <c r="N1041" s="132"/>
    </row>
    <row r="1042" spans="1:14" s="72" customFormat="1" ht="12.75">
      <c r="A1042" s="66"/>
      <c r="B1042" s="139"/>
      <c r="C1042" s="139"/>
      <c r="D1042" s="66"/>
      <c r="E1042" s="66"/>
      <c r="F1042" s="66"/>
      <c r="G1042" s="66"/>
      <c r="H1042" s="66"/>
      <c r="I1042" s="66"/>
      <c r="J1042" s="136"/>
      <c r="K1042" s="66"/>
      <c r="L1042" s="66"/>
      <c r="N1042" s="132"/>
    </row>
    <row r="1043" spans="1:14" s="72" customFormat="1" ht="12.75">
      <c r="A1043" s="66"/>
      <c r="B1043" s="139"/>
      <c r="C1043" s="139"/>
      <c r="D1043" s="66"/>
      <c r="E1043" s="66"/>
      <c r="F1043" s="66"/>
      <c r="G1043" s="66"/>
      <c r="H1043" s="66"/>
      <c r="I1043" s="66"/>
      <c r="J1043" s="136"/>
      <c r="K1043" s="66"/>
      <c r="L1043" s="66"/>
      <c r="N1043" s="132"/>
    </row>
    <row r="1044" spans="1:14" s="72" customFormat="1" ht="12.75">
      <c r="A1044" s="66"/>
      <c r="B1044" s="139"/>
      <c r="C1044" s="139"/>
      <c r="D1044" s="66"/>
      <c r="E1044" s="66"/>
      <c r="F1044" s="66"/>
      <c r="G1044" s="66"/>
      <c r="H1044" s="66"/>
      <c r="I1044" s="66"/>
      <c r="J1044" s="136"/>
      <c r="K1044" s="66"/>
      <c r="L1044" s="66"/>
      <c r="N1044" s="132"/>
    </row>
    <row r="1045" spans="1:14" s="72" customFormat="1" ht="12.75">
      <c r="A1045" s="66"/>
      <c r="B1045" s="139"/>
      <c r="C1045" s="139"/>
      <c r="D1045" s="66"/>
      <c r="E1045" s="66"/>
      <c r="F1045" s="66"/>
      <c r="G1045" s="66"/>
      <c r="H1045" s="66"/>
      <c r="I1045" s="66"/>
      <c r="J1045" s="136"/>
      <c r="K1045" s="66"/>
      <c r="L1045" s="66"/>
      <c r="N1045" s="132"/>
    </row>
    <row r="1046" spans="1:14" s="72" customFormat="1" ht="12.75">
      <c r="A1046" s="66"/>
      <c r="B1046" s="139"/>
      <c r="C1046" s="139"/>
      <c r="D1046" s="66"/>
      <c r="E1046" s="66"/>
      <c r="F1046" s="66"/>
      <c r="G1046" s="66"/>
      <c r="H1046" s="66"/>
      <c r="I1046" s="66"/>
      <c r="J1046" s="136"/>
      <c r="K1046" s="66"/>
      <c r="L1046" s="66"/>
      <c r="N1046" s="132"/>
    </row>
    <row r="1047" spans="1:14" s="72" customFormat="1" ht="12.75">
      <c r="A1047" s="66"/>
      <c r="B1047" s="139"/>
      <c r="C1047" s="139"/>
      <c r="D1047" s="66"/>
      <c r="E1047" s="66"/>
      <c r="F1047" s="66"/>
      <c r="G1047" s="66"/>
      <c r="H1047" s="66"/>
      <c r="I1047" s="66"/>
      <c r="J1047" s="136"/>
      <c r="K1047" s="66"/>
      <c r="L1047" s="66"/>
      <c r="N1047" s="132"/>
    </row>
    <row r="1048" spans="14:19" ht="12.75">
      <c r="N1048" s="132"/>
      <c r="O1048" s="72"/>
      <c r="P1048" s="72"/>
      <c r="Q1048" s="72"/>
      <c r="R1048" s="72"/>
      <c r="S1048" s="72"/>
    </row>
    <row r="1049" spans="13:19" ht="12.75">
      <c r="M1049" s="137"/>
      <c r="N1049" s="132"/>
      <c r="O1049" s="72"/>
      <c r="P1049" s="72"/>
      <c r="Q1049" s="72"/>
      <c r="R1049" s="72"/>
      <c r="S1049" s="72"/>
    </row>
    <row r="1057" spans="1:14" s="72" customFormat="1" ht="10.5" customHeight="1">
      <c r="A1057" s="66"/>
      <c r="B1057" s="139"/>
      <c r="C1057" s="139"/>
      <c r="D1057" s="66"/>
      <c r="E1057" s="66"/>
      <c r="F1057" s="66"/>
      <c r="G1057" s="66"/>
      <c r="H1057" s="66"/>
      <c r="I1057" s="66"/>
      <c r="J1057" s="136"/>
      <c r="K1057" s="66"/>
      <c r="L1057" s="66"/>
      <c r="N1057" s="132"/>
    </row>
    <row r="1058" spans="1:14" s="72" customFormat="1" ht="12.75">
      <c r="A1058" s="66"/>
      <c r="B1058" s="139"/>
      <c r="C1058" s="139"/>
      <c r="D1058" s="66"/>
      <c r="E1058" s="66"/>
      <c r="F1058" s="66"/>
      <c r="G1058" s="66"/>
      <c r="H1058" s="66"/>
      <c r="I1058" s="66"/>
      <c r="J1058" s="136"/>
      <c r="K1058" s="66"/>
      <c r="L1058" s="66"/>
      <c r="N1058" s="132"/>
    </row>
    <row r="1059" spans="1:14" s="72" customFormat="1" ht="12.75">
      <c r="A1059" s="66"/>
      <c r="B1059" s="139"/>
      <c r="C1059" s="139"/>
      <c r="D1059" s="66"/>
      <c r="E1059" s="66"/>
      <c r="F1059" s="66"/>
      <c r="G1059" s="66"/>
      <c r="H1059" s="66"/>
      <c r="I1059" s="66"/>
      <c r="J1059" s="136"/>
      <c r="K1059" s="66"/>
      <c r="L1059" s="66"/>
      <c r="N1059" s="132"/>
    </row>
    <row r="1060" spans="1:14" s="72" customFormat="1" ht="12.75">
      <c r="A1060" s="66"/>
      <c r="B1060" s="139"/>
      <c r="C1060" s="139"/>
      <c r="D1060" s="66"/>
      <c r="E1060" s="66"/>
      <c r="F1060" s="66"/>
      <c r="G1060" s="66"/>
      <c r="H1060" s="66"/>
      <c r="I1060" s="66"/>
      <c r="J1060" s="136"/>
      <c r="K1060" s="66"/>
      <c r="L1060" s="66"/>
      <c r="N1060" s="132"/>
    </row>
    <row r="1061" spans="1:14" s="72" customFormat="1" ht="12.75">
      <c r="A1061" s="66"/>
      <c r="B1061" s="139"/>
      <c r="C1061" s="139"/>
      <c r="D1061" s="66"/>
      <c r="E1061" s="66"/>
      <c r="F1061" s="66"/>
      <c r="G1061" s="66"/>
      <c r="H1061" s="66"/>
      <c r="I1061" s="66"/>
      <c r="J1061" s="136"/>
      <c r="K1061" s="66"/>
      <c r="L1061" s="66"/>
      <c r="N1061" s="132"/>
    </row>
    <row r="1062" spans="1:14" s="72" customFormat="1" ht="12.75">
      <c r="A1062" s="66"/>
      <c r="B1062" s="139"/>
      <c r="C1062" s="139"/>
      <c r="D1062" s="66"/>
      <c r="E1062" s="66"/>
      <c r="F1062" s="66"/>
      <c r="G1062" s="66"/>
      <c r="H1062" s="66"/>
      <c r="I1062" s="66"/>
      <c r="J1062" s="136"/>
      <c r="K1062" s="66"/>
      <c r="L1062" s="66"/>
      <c r="N1062" s="132"/>
    </row>
    <row r="1063" spans="1:14" s="72" customFormat="1" ht="12.75">
      <c r="A1063" s="66"/>
      <c r="B1063" s="139"/>
      <c r="C1063" s="139"/>
      <c r="D1063" s="66"/>
      <c r="E1063" s="66"/>
      <c r="F1063" s="66"/>
      <c r="G1063" s="66"/>
      <c r="H1063" s="66"/>
      <c r="I1063" s="66"/>
      <c r="J1063" s="136"/>
      <c r="K1063" s="66"/>
      <c r="L1063" s="66"/>
      <c r="N1063" s="132"/>
    </row>
    <row r="1064" spans="1:14" s="72" customFormat="1" ht="12.75">
      <c r="A1064" s="66"/>
      <c r="B1064" s="139"/>
      <c r="C1064" s="139"/>
      <c r="D1064" s="66"/>
      <c r="E1064" s="66"/>
      <c r="F1064" s="66"/>
      <c r="G1064" s="66"/>
      <c r="H1064" s="66"/>
      <c r="I1064" s="66"/>
      <c r="J1064" s="136"/>
      <c r="K1064" s="66"/>
      <c r="L1064" s="66"/>
      <c r="N1064" s="132"/>
    </row>
    <row r="1065" spans="1:14" s="72" customFormat="1" ht="12.75">
      <c r="A1065" s="66"/>
      <c r="B1065" s="139"/>
      <c r="C1065" s="139"/>
      <c r="D1065" s="66"/>
      <c r="E1065" s="66"/>
      <c r="F1065" s="66"/>
      <c r="G1065" s="66"/>
      <c r="H1065" s="66"/>
      <c r="I1065" s="66"/>
      <c r="J1065" s="136"/>
      <c r="K1065" s="66"/>
      <c r="L1065" s="66"/>
      <c r="N1065" s="132"/>
    </row>
    <row r="1066" spans="1:14" s="72" customFormat="1" ht="12.75">
      <c r="A1066" s="66"/>
      <c r="B1066" s="139"/>
      <c r="C1066" s="139"/>
      <c r="D1066" s="66"/>
      <c r="E1066" s="66"/>
      <c r="F1066" s="66"/>
      <c r="G1066" s="66"/>
      <c r="H1066" s="66"/>
      <c r="I1066" s="66"/>
      <c r="J1066" s="136"/>
      <c r="K1066" s="66"/>
      <c r="L1066" s="66"/>
      <c r="N1066" s="132"/>
    </row>
    <row r="1067" spans="1:14" s="72" customFormat="1" ht="12.75">
      <c r="A1067" s="66"/>
      <c r="B1067" s="139"/>
      <c r="C1067" s="139"/>
      <c r="D1067" s="66"/>
      <c r="E1067" s="66"/>
      <c r="F1067" s="66"/>
      <c r="G1067" s="66"/>
      <c r="H1067" s="66"/>
      <c r="I1067" s="66"/>
      <c r="J1067" s="136"/>
      <c r="K1067" s="66"/>
      <c r="L1067" s="66"/>
      <c r="N1067" s="132"/>
    </row>
    <row r="1068" spans="1:14" s="72" customFormat="1" ht="12.75">
      <c r="A1068" s="66"/>
      <c r="B1068" s="139"/>
      <c r="C1068" s="139"/>
      <c r="D1068" s="66"/>
      <c r="E1068" s="66"/>
      <c r="F1068" s="66"/>
      <c r="G1068" s="66"/>
      <c r="H1068" s="66"/>
      <c r="I1068" s="66"/>
      <c r="J1068" s="136"/>
      <c r="K1068" s="66"/>
      <c r="L1068" s="66"/>
      <c r="N1068" s="132"/>
    </row>
    <row r="1069" spans="1:14" s="72" customFormat="1" ht="12" customHeight="1">
      <c r="A1069" s="66"/>
      <c r="B1069" s="139"/>
      <c r="C1069" s="139"/>
      <c r="D1069" s="66"/>
      <c r="E1069" s="66"/>
      <c r="F1069" s="66"/>
      <c r="G1069" s="66"/>
      <c r="H1069" s="66"/>
      <c r="I1069" s="66"/>
      <c r="J1069" s="136"/>
      <c r="K1069" s="66"/>
      <c r="L1069" s="66"/>
      <c r="N1069" s="132"/>
    </row>
    <row r="1070" spans="1:14" s="72" customFormat="1" ht="12.75">
      <c r="A1070" s="66"/>
      <c r="B1070" s="139"/>
      <c r="C1070" s="139"/>
      <c r="D1070" s="66"/>
      <c r="E1070" s="66"/>
      <c r="F1070" s="66"/>
      <c r="G1070" s="66"/>
      <c r="H1070" s="66"/>
      <c r="I1070" s="66"/>
      <c r="J1070" s="136"/>
      <c r="K1070" s="66"/>
      <c r="L1070" s="66"/>
      <c r="N1070" s="132"/>
    </row>
    <row r="1071" spans="1:14" s="72" customFormat="1" ht="12.75">
      <c r="A1071" s="66"/>
      <c r="B1071" s="139"/>
      <c r="C1071" s="139"/>
      <c r="D1071" s="66"/>
      <c r="E1071" s="66"/>
      <c r="F1071" s="66"/>
      <c r="G1071" s="66"/>
      <c r="H1071" s="66"/>
      <c r="I1071" s="66"/>
      <c r="J1071" s="136"/>
      <c r="K1071" s="66"/>
      <c r="L1071" s="66"/>
      <c r="N1071" s="132"/>
    </row>
    <row r="1072" spans="1:14" s="72" customFormat="1" ht="12.75">
      <c r="A1072" s="66"/>
      <c r="B1072" s="139"/>
      <c r="C1072" s="139"/>
      <c r="D1072" s="66"/>
      <c r="E1072" s="66"/>
      <c r="F1072" s="66"/>
      <c r="G1072" s="66"/>
      <c r="H1072" s="66"/>
      <c r="I1072" s="66"/>
      <c r="J1072" s="136"/>
      <c r="K1072" s="66"/>
      <c r="L1072" s="66"/>
      <c r="N1072" s="132"/>
    </row>
    <row r="1073" spans="1:14" s="72" customFormat="1" ht="12.75">
      <c r="A1073" s="66"/>
      <c r="B1073" s="139"/>
      <c r="C1073" s="139"/>
      <c r="D1073" s="66"/>
      <c r="E1073" s="66"/>
      <c r="F1073" s="66"/>
      <c r="G1073" s="66"/>
      <c r="H1073" s="66"/>
      <c r="I1073" s="66"/>
      <c r="J1073" s="136"/>
      <c r="K1073" s="66"/>
      <c r="L1073" s="66"/>
      <c r="N1073" s="132"/>
    </row>
    <row r="1074" spans="1:14" s="72" customFormat="1" ht="12.75">
      <c r="A1074" s="66"/>
      <c r="B1074" s="139"/>
      <c r="C1074" s="139"/>
      <c r="D1074" s="66"/>
      <c r="E1074" s="66"/>
      <c r="F1074" s="66"/>
      <c r="G1074" s="66"/>
      <c r="H1074" s="66"/>
      <c r="I1074" s="66"/>
      <c r="J1074" s="136"/>
      <c r="K1074" s="66"/>
      <c r="L1074" s="66"/>
      <c r="N1074" s="132"/>
    </row>
    <row r="1075" spans="1:14" s="72" customFormat="1" ht="12.75">
      <c r="A1075" s="66"/>
      <c r="B1075" s="139"/>
      <c r="C1075" s="139"/>
      <c r="D1075" s="66"/>
      <c r="E1075" s="66"/>
      <c r="F1075" s="66"/>
      <c r="G1075" s="66"/>
      <c r="H1075" s="66"/>
      <c r="I1075" s="66"/>
      <c r="J1075" s="136"/>
      <c r="K1075" s="66"/>
      <c r="L1075" s="66"/>
      <c r="N1075" s="132"/>
    </row>
    <row r="1076" spans="1:14" s="72" customFormat="1" ht="12.75">
      <c r="A1076" s="66"/>
      <c r="B1076" s="139"/>
      <c r="C1076" s="139"/>
      <c r="D1076" s="66"/>
      <c r="E1076" s="66"/>
      <c r="F1076" s="66"/>
      <c r="G1076" s="66"/>
      <c r="H1076" s="66"/>
      <c r="I1076" s="66"/>
      <c r="J1076" s="136"/>
      <c r="K1076" s="66"/>
      <c r="L1076" s="66"/>
      <c r="N1076" s="132"/>
    </row>
    <row r="1077" spans="1:14" s="72" customFormat="1" ht="12.75">
      <c r="A1077" s="66"/>
      <c r="B1077" s="139"/>
      <c r="C1077" s="139"/>
      <c r="D1077" s="66"/>
      <c r="E1077" s="66"/>
      <c r="F1077" s="66"/>
      <c r="G1077" s="66"/>
      <c r="H1077" s="66"/>
      <c r="I1077" s="66"/>
      <c r="J1077" s="136"/>
      <c r="K1077" s="66"/>
      <c r="L1077" s="66"/>
      <c r="N1077" s="132"/>
    </row>
    <row r="1078" spans="1:14" s="72" customFormat="1" ht="12.75">
      <c r="A1078" s="66"/>
      <c r="B1078" s="139"/>
      <c r="C1078" s="139"/>
      <c r="D1078" s="66"/>
      <c r="E1078" s="66"/>
      <c r="F1078" s="66"/>
      <c r="G1078" s="66"/>
      <c r="H1078" s="66"/>
      <c r="I1078" s="66"/>
      <c r="J1078" s="136"/>
      <c r="K1078" s="66"/>
      <c r="L1078" s="66"/>
      <c r="N1078" s="132"/>
    </row>
    <row r="1079" spans="1:14" s="72" customFormat="1" ht="12.75">
      <c r="A1079" s="66"/>
      <c r="B1079" s="139"/>
      <c r="C1079" s="139"/>
      <c r="D1079" s="66"/>
      <c r="E1079" s="66"/>
      <c r="F1079" s="66"/>
      <c r="G1079" s="66"/>
      <c r="H1079" s="66"/>
      <c r="I1079" s="66"/>
      <c r="J1079" s="136"/>
      <c r="K1079" s="66"/>
      <c r="L1079" s="66"/>
      <c r="N1079" s="132"/>
    </row>
    <row r="1080" spans="1:14" s="72" customFormat="1" ht="12.75">
      <c r="A1080" s="66"/>
      <c r="B1080" s="139"/>
      <c r="C1080" s="139"/>
      <c r="D1080" s="66"/>
      <c r="E1080" s="66"/>
      <c r="F1080" s="66"/>
      <c r="G1080" s="66"/>
      <c r="H1080" s="66"/>
      <c r="I1080" s="66"/>
      <c r="J1080" s="136"/>
      <c r="K1080" s="66"/>
      <c r="L1080" s="66"/>
      <c r="N1080" s="132"/>
    </row>
    <row r="1081" spans="1:14" s="72" customFormat="1" ht="12.75">
      <c r="A1081" s="66"/>
      <c r="B1081" s="139"/>
      <c r="C1081" s="139"/>
      <c r="D1081" s="66"/>
      <c r="E1081" s="66"/>
      <c r="F1081" s="66"/>
      <c r="G1081" s="66"/>
      <c r="H1081" s="66"/>
      <c r="I1081" s="66"/>
      <c r="J1081" s="136"/>
      <c r="K1081" s="66"/>
      <c r="L1081" s="66"/>
      <c r="N1081" s="132"/>
    </row>
    <row r="1082" spans="1:14" s="72" customFormat="1" ht="12.75">
      <c r="A1082" s="66"/>
      <c r="B1082" s="139"/>
      <c r="C1082" s="139"/>
      <c r="D1082" s="66"/>
      <c r="E1082" s="66"/>
      <c r="F1082" s="66"/>
      <c r="G1082" s="66"/>
      <c r="H1082" s="66"/>
      <c r="I1082" s="66"/>
      <c r="J1082" s="136"/>
      <c r="K1082" s="66"/>
      <c r="L1082" s="66"/>
      <c r="N1082" s="132"/>
    </row>
    <row r="1083" spans="1:14" s="72" customFormat="1" ht="12.75">
      <c r="A1083" s="66"/>
      <c r="B1083" s="139"/>
      <c r="C1083" s="139"/>
      <c r="D1083" s="66"/>
      <c r="E1083" s="66"/>
      <c r="F1083" s="66"/>
      <c r="G1083" s="66"/>
      <c r="H1083" s="66"/>
      <c r="I1083" s="66"/>
      <c r="J1083" s="136"/>
      <c r="K1083" s="66"/>
      <c r="L1083" s="66"/>
      <c r="N1083" s="132"/>
    </row>
    <row r="1084" spans="1:14" s="72" customFormat="1" ht="12.75">
      <c r="A1084" s="66"/>
      <c r="B1084" s="139"/>
      <c r="C1084" s="139"/>
      <c r="D1084" s="66"/>
      <c r="E1084" s="66"/>
      <c r="F1084" s="66"/>
      <c r="G1084" s="66"/>
      <c r="H1084" s="66"/>
      <c r="I1084" s="66"/>
      <c r="J1084" s="136"/>
      <c r="K1084" s="66"/>
      <c r="L1084" s="66"/>
      <c r="N1084" s="132"/>
    </row>
    <row r="1085" spans="1:14" s="72" customFormat="1" ht="12.75">
      <c r="A1085" s="66"/>
      <c r="B1085" s="139"/>
      <c r="C1085" s="139"/>
      <c r="D1085" s="66"/>
      <c r="E1085" s="66"/>
      <c r="F1085" s="66"/>
      <c r="G1085" s="66"/>
      <c r="H1085" s="66"/>
      <c r="I1085" s="66"/>
      <c r="J1085" s="136"/>
      <c r="K1085" s="66"/>
      <c r="L1085" s="66"/>
      <c r="N1085" s="132"/>
    </row>
    <row r="1086" spans="1:14" s="72" customFormat="1" ht="12.75">
      <c r="A1086" s="66"/>
      <c r="B1086" s="139"/>
      <c r="C1086" s="139"/>
      <c r="D1086" s="66"/>
      <c r="E1086" s="66"/>
      <c r="F1086" s="66"/>
      <c r="G1086" s="66"/>
      <c r="H1086" s="66"/>
      <c r="I1086" s="66"/>
      <c r="J1086" s="136"/>
      <c r="K1086" s="66"/>
      <c r="L1086" s="66"/>
      <c r="N1086" s="132"/>
    </row>
    <row r="1087" spans="1:14" s="72" customFormat="1" ht="12.75">
      <c r="A1087" s="66"/>
      <c r="B1087" s="139"/>
      <c r="C1087" s="139"/>
      <c r="D1087" s="66"/>
      <c r="E1087" s="66"/>
      <c r="F1087" s="66"/>
      <c r="G1087" s="66"/>
      <c r="H1087" s="66"/>
      <c r="I1087" s="66"/>
      <c r="J1087" s="136"/>
      <c r="K1087" s="66"/>
      <c r="L1087" s="66"/>
      <c r="N1087" s="132"/>
    </row>
    <row r="1088" spans="1:14" s="72" customFormat="1" ht="12.75">
      <c r="A1088" s="66"/>
      <c r="B1088" s="139"/>
      <c r="C1088" s="139"/>
      <c r="D1088" s="66"/>
      <c r="E1088" s="66"/>
      <c r="F1088" s="66"/>
      <c r="G1088" s="66"/>
      <c r="H1088" s="66"/>
      <c r="I1088" s="66"/>
      <c r="J1088" s="136"/>
      <c r="K1088" s="66"/>
      <c r="L1088" s="66"/>
      <c r="N1088" s="132"/>
    </row>
    <row r="1089" spans="1:14" s="72" customFormat="1" ht="12.75">
      <c r="A1089" s="66"/>
      <c r="B1089" s="139"/>
      <c r="C1089" s="139"/>
      <c r="D1089" s="66"/>
      <c r="E1089" s="66"/>
      <c r="F1089" s="66"/>
      <c r="G1089" s="66"/>
      <c r="H1089" s="66"/>
      <c r="I1089" s="66"/>
      <c r="J1089" s="136"/>
      <c r="K1089" s="66"/>
      <c r="L1089" s="66"/>
      <c r="N1089" s="132"/>
    </row>
    <row r="1090" spans="1:14" s="72" customFormat="1" ht="12.75">
      <c r="A1090" s="66"/>
      <c r="B1090" s="139"/>
      <c r="C1090" s="139"/>
      <c r="D1090" s="66"/>
      <c r="E1090" s="66"/>
      <c r="F1090" s="66"/>
      <c r="G1090" s="66"/>
      <c r="H1090" s="66"/>
      <c r="I1090" s="66"/>
      <c r="J1090" s="136"/>
      <c r="K1090" s="66"/>
      <c r="L1090" s="66"/>
      <c r="N1090" s="132"/>
    </row>
    <row r="1091" spans="1:14" s="72" customFormat="1" ht="12.75">
      <c r="A1091" s="66"/>
      <c r="B1091" s="139"/>
      <c r="C1091" s="139"/>
      <c r="D1091" s="66"/>
      <c r="E1091" s="66"/>
      <c r="F1091" s="66"/>
      <c r="G1091" s="66"/>
      <c r="H1091" s="66"/>
      <c r="I1091" s="66"/>
      <c r="J1091" s="136"/>
      <c r="K1091" s="66"/>
      <c r="L1091" s="66"/>
      <c r="N1091" s="132"/>
    </row>
    <row r="1092" spans="1:14" s="72" customFormat="1" ht="12.75">
      <c r="A1092" s="66"/>
      <c r="B1092" s="139"/>
      <c r="C1092" s="139"/>
      <c r="D1092" s="66"/>
      <c r="E1092" s="66"/>
      <c r="F1092" s="66"/>
      <c r="G1092" s="66"/>
      <c r="H1092" s="66"/>
      <c r="I1092" s="66"/>
      <c r="J1092" s="136"/>
      <c r="K1092" s="66"/>
      <c r="L1092" s="66"/>
      <c r="N1092" s="132"/>
    </row>
    <row r="1093" spans="1:14" s="72" customFormat="1" ht="12.75">
      <c r="A1093" s="66"/>
      <c r="B1093" s="139"/>
      <c r="C1093" s="139"/>
      <c r="D1093" s="66"/>
      <c r="E1093" s="66"/>
      <c r="F1093" s="66"/>
      <c r="G1093" s="66"/>
      <c r="H1093" s="66"/>
      <c r="I1093" s="66"/>
      <c r="J1093" s="136"/>
      <c r="K1093" s="66"/>
      <c r="L1093" s="66"/>
      <c r="N1093" s="132"/>
    </row>
    <row r="1094" spans="1:14" s="72" customFormat="1" ht="12.75">
      <c r="A1094" s="66"/>
      <c r="B1094" s="139"/>
      <c r="C1094" s="139"/>
      <c r="D1094" s="66"/>
      <c r="E1094" s="66"/>
      <c r="F1094" s="66"/>
      <c r="G1094" s="66"/>
      <c r="H1094" s="66"/>
      <c r="I1094" s="66"/>
      <c r="J1094" s="136"/>
      <c r="K1094" s="66"/>
      <c r="L1094" s="66"/>
      <c r="N1094" s="132"/>
    </row>
    <row r="1095" spans="1:14" s="72" customFormat="1" ht="12.75">
      <c r="A1095" s="66"/>
      <c r="B1095" s="139"/>
      <c r="C1095" s="139"/>
      <c r="D1095" s="66"/>
      <c r="E1095" s="66"/>
      <c r="F1095" s="66"/>
      <c r="G1095" s="66"/>
      <c r="H1095" s="66"/>
      <c r="I1095" s="66"/>
      <c r="J1095" s="136"/>
      <c r="K1095" s="66"/>
      <c r="L1095" s="66"/>
      <c r="N1095" s="132"/>
    </row>
    <row r="1096" spans="1:14" s="72" customFormat="1" ht="12.75">
      <c r="A1096" s="66"/>
      <c r="B1096" s="139"/>
      <c r="C1096" s="139"/>
      <c r="D1096" s="66"/>
      <c r="E1096" s="66"/>
      <c r="F1096" s="66"/>
      <c r="G1096" s="66"/>
      <c r="H1096" s="66"/>
      <c r="I1096" s="66"/>
      <c r="J1096" s="136"/>
      <c r="K1096" s="66"/>
      <c r="L1096" s="66"/>
      <c r="N1096" s="132"/>
    </row>
    <row r="1097" spans="1:14" s="72" customFormat="1" ht="12.75">
      <c r="A1097" s="66"/>
      <c r="B1097" s="139"/>
      <c r="C1097" s="139"/>
      <c r="D1097" s="66"/>
      <c r="E1097" s="66"/>
      <c r="F1097" s="66"/>
      <c r="G1097" s="66"/>
      <c r="H1097" s="66"/>
      <c r="I1097" s="66"/>
      <c r="J1097" s="136"/>
      <c r="K1097" s="66"/>
      <c r="L1097" s="66"/>
      <c r="N1097" s="132"/>
    </row>
    <row r="1098" spans="1:14" s="72" customFormat="1" ht="12.75">
      <c r="A1098" s="66"/>
      <c r="B1098" s="139"/>
      <c r="C1098" s="139"/>
      <c r="D1098" s="66"/>
      <c r="E1098" s="66"/>
      <c r="F1098" s="66"/>
      <c r="G1098" s="66"/>
      <c r="H1098" s="66"/>
      <c r="I1098" s="66"/>
      <c r="J1098" s="136"/>
      <c r="K1098" s="66"/>
      <c r="L1098" s="66"/>
      <c r="N1098" s="132"/>
    </row>
    <row r="1099" spans="1:14" s="72" customFormat="1" ht="12.75">
      <c r="A1099" s="66"/>
      <c r="B1099" s="139"/>
      <c r="C1099" s="139"/>
      <c r="D1099" s="66"/>
      <c r="E1099" s="66"/>
      <c r="F1099" s="66"/>
      <c r="G1099" s="66"/>
      <c r="H1099" s="66"/>
      <c r="I1099" s="66"/>
      <c r="J1099" s="136"/>
      <c r="K1099" s="66"/>
      <c r="L1099" s="66"/>
      <c r="N1099" s="132"/>
    </row>
    <row r="1100" spans="1:14" s="72" customFormat="1" ht="12.75">
      <c r="A1100" s="66"/>
      <c r="B1100" s="139"/>
      <c r="C1100" s="139"/>
      <c r="D1100" s="66"/>
      <c r="E1100" s="66"/>
      <c r="F1100" s="66"/>
      <c r="G1100" s="66"/>
      <c r="H1100" s="66"/>
      <c r="I1100" s="66"/>
      <c r="J1100" s="136"/>
      <c r="K1100" s="66"/>
      <c r="L1100" s="66"/>
      <c r="N1100" s="132"/>
    </row>
    <row r="1101" spans="1:14" s="72" customFormat="1" ht="12.75">
      <c r="A1101" s="66"/>
      <c r="B1101" s="139"/>
      <c r="C1101" s="139"/>
      <c r="D1101" s="66"/>
      <c r="E1101" s="66"/>
      <c r="F1101" s="66"/>
      <c r="G1101" s="66"/>
      <c r="H1101" s="66"/>
      <c r="I1101" s="66"/>
      <c r="J1101" s="136"/>
      <c r="K1101" s="66"/>
      <c r="L1101" s="66"/>
      <c r="N1101" s="132"/>
    </row>
    <row r="1102" spans="1:14" s="72" customFormat="1" ht="12.75">
      <c r="A1102" s="66"/>
      <c r="B1102" s="139"/>
      <c r="C1102" s="139"/>
      <c r="D1102" s="66"/>
      <c r="E1102" s="66"/>
      <c r="F1102" s="66"/>
      <c r="G1102" s="66"/>
      <c r="H1102" s="66"/>
      <c r="I1102" s="66"/>
      <c r="J1102" s="136"/>
      <c r="K1102" s="66"/>
      <c r="L1102" s="66"/>
      <c r="N1102" s="132"/>
    </row>
    <row r="1103" spans="1:14" s="72" customFormat="1" ht="12.75">
      <c r="A1103" s="66"/>
      <c r="B1103" s="139"/>
      <c r="C1103" s="139"/>
      <c r="D1103" s="66"/>
      <c r="E1103" s="66"/>
      <c r="F1103" s="66"/>
      <c r="G1103" s="66"/>
      <c r="H1103" s="66"/>
      <c r="I1103" s="66"/>
      <c r="J1103" s="136"/>
      <c r="K1103" s="66"/>
      <c r="L1103" s="66"/>
      <c r="N1103" s="132"/>
    </row>
    <row r="1104" spans="1:14" s="72" customFormat="1" ht="12.75">
      <c r="A1104" s="66"/>
      <c r="B1104" s="139"/>
      <c r="C1104" s="139"/>
      <c r="D1104" s="66"/>
      <c r="E1104" s="66"/>
      <c r="F1104" s="66"/>
      <c r="G1104" s="66"/>
      <c r="H1104" s="66"/>
      <c r="I1104" s="66"/>
      <c r="J1104" s="136"/>
      <c r="K1104" s="66"/>
      <c r="L1104" s="66"/>
      <c r="N1104" s="132"/>
    </row>
    <row r="1105" spans="1:14" s="72" customFormat="1" ht="12.75">
      <c r="A1105" s="66"/>
      <c r="B1105" s="139"/>
      <c r="C1105" s="139"/>
      <c r="D1105" s="66"/>
      <c r="E1105" s="66"/>
      <c r="F1105" s="66"/>
      <c r="G1105" s="66"/>
      <c r="H1105" s="66"/>
      <c r="I1105" s="66"/>
      <c r="J1105" s="136"/>
      <c r="K1105" s="66"/>
      <c r="L1105" s="66"/>
      <c r="N1105" s="132"/>
    </row>
    <row r="1106" spans="1:14" s="72" customFormat="1" ht="12.75">
      <c r="A1106" s="66"/>
      <c r="B1106" s="139"/>
      <c r="C1106" s="139"/>
      <c r="D1106" s="66"/>
      <c r="E1106" s="66"/>
      <c r="F1106" s="66"/>
      <c r="G1106" s="66"/>
      <c r="H1106" s="66"/>
      <c r="I1106" s="66"/>
      <c r="J1106" s="136"/>
      <c r="K1106" s="66"/>
      <c r="L1106" s="66"/>
      <c r="N1106" s="132"/>
    </row>
    <row r="1107" spans="1:14" s="72" customFormat="1" ht="12.75">
      <c r="A1107" s="66"/>
      <c r="B1107" s="139"/>
      <c r="C1107" s="139"/>
      <c r="D1107" s="66"/>
      <c r="E1107" s="66"/>
      <c r="F1107" s="66"/>
      <c r="G1107" s="66"/>
      <c r="H1107" s="66"/>
      <c r="I1107" s="66"/>
      <c r="J1107" s="136"/>
      <c r="K1107" s="66"/>
      <c r="L1107" s="66"/>
      <c r="N1107" s="132"/>
    </row>
    <row r="1108" spans="1:14" s="72" customFormat="1" ht="12.75">
      <c r="A1108" s="66"/>
      <c r="B1108" s="139"/>
      <c r="C1108" s="139"/>
      <c r="D1108" s="66"/>
      <c r="E1108" s="66"/>
      <c r="F1108" s="66"/>
      <c r="G1108" s="66"/>
      <c r="H1108" s="66"/>
      <c r="I1108" s="66"/>
      <c r="J1108" s="136"/>
      <c r="K1108" s="66"/>
      <c r="L1108" s="66"/>
      <c r="N1108" s="132"/>
    </row>
    <row r="1109" spans="1:14" s="72" customFormat="1" ht="12.75">
      <c r="A1109" s="66"/>
      <c r="B1109" s="139"/>
      <c r="C1109" s="139"/>
      <c r="D1109" s="66"/>
      <c r="E1109" s="66"/>
      <c r="F1109" s="66"/>
      <c r="G1109" s="66"/>
      <c r="H1109" s="66"/>
      <c r="I1109" s="66"/>
      <c r="J1109" s="136"/>
      <c r="K1109" s="66"/>
      <c r="L1109" s="66"/>
      <c r="N1109" s="132"/>
    </row>
    <row r="1110" spans="1:14" s="72" customFormat="1" ht="12.75">
      <c r="A1110" s="66"/>
      <c r="B1110" s="139"/>
      <c r="C1110" s="139"/>
      <c r="D1110" s="66"/>
      <c r="E1110" s="66"/>
      <c r="F1110" s="66"/>
      <c r="G1110" s="66"/>
      <c r="H1110" s="66"/>
      <c r="I1110" s="66"/>
      <c r="J1110" s="136"/>
      <c r="K1110" s="66"/>
      <c r="L1110" s="66"/>
      <c r="N1110" s="132"/>
    </row>
    <row r="1111" spans="1:14" s="72" customFormat="1" ht="12.75">
      <c r="A1111" s="66"/>
      <c r="B1111" s="139"/>
      <c r="C1111" s="139"/>
      <c r="D1111" s="66"/>
      <c r="E1111" s="66"/>
      <c r="F1111" s="66"/>
      <c r="G1111" s="66"/>
      <c r="H1111" s="66"/>
      <c r="I1111" s="66"/>
      <c r="J1111" s="136"/>
      <c r="K1111" s="66"/>
      <c r="L1111" s="66"/>
      <c r="N1111" s="132"/>
    </row>
    <row r="1112" spans="1:14" s="72" customFormat="1" ht="12.75">
      <c r="A1112" s="66"/>
      <c r="B1112" s="139"/>
      <c r="C1112" s="139"/>
      <c r="D1112" s="66"/>
      <c r="E1112" s="66"/>
      <c r="F1112" s="66"/>
      <c r="G1112" s="66"/>
      <c r="H1112" s="66"/>
      <c r="I1112" s="66"/>
      <c r="J1112" s="136"/>
      <c r="K1112" s="66"/>
      <c r="L1112" s="66"/>
      <c r="M1112" s="133"/>
      <c r="N1112" s="132"/>
    </row>
    <row r="1113" spans="1:14" s="72" customFormat="1" ht="12.75">
      <c r="A1113" s="66"/>
      <c r="B1113" s="139"/>
      <c r="C1113" s="139"/>
      <c r="D1113" s="66"/>
      <c r="E1113" s="66"/>
      <c r="F1113" s="66"/>
      <c r="G1113" s="66"/>
      <c r="H1113" s="66"/>
      <c r="I1113" s="66"/>
      <c r="J1113" s="136"/>
      <c r="K1113" s="66"/>
      <c r="L1113" s="66"/>
      <c r="N1113" s="132"/>
    </row>
    <row r="1114" spans="1:14" s="72" customFormat="1" ht="12.75">
      <c r="A1114" s="66"/>
      <c r="B1114" s="139"/>
      <c r="C1114" s="139"/>
      <c r="D1114" s="66"/>
      <c r="E1114" s="66"/>
      <c r="F1114" s="66"/>
      <c r="G1114" s="66"/>
      <c r="H1114" s="66"/>
      <c r="I1114" s="66"/>
      <c r="J1114" s="136"/>
      <c r="K1114" s="66"/>
      <c r="L1114" s="66"/>
      <c r="M1114" s="133"/>
      <c r="N1114" s="132"/>
    </row>
    <row r="1115" spans="1:14" s="72" customFormat="1" ht="12.75">
      <c r="A1115" s="66"/>
      <c r="B1115" s="139"/>
      <c r="C1115" s="139"/>
      <c r="D1115" s="66"/>
      <c r="E1115" s="66"/>
      <c r="F1115" s="66"/>
      <c r="G1115" s="66"/>
      <c r="H1115" s="66"/>
      <c r="I1115" s="66"/>
      <c r="J1115" s="136"/>
      <c r="K1115" s="66"/>
      <c r="L1115" s="66"/>
      <c r="M1115" s="133"/>
      <c r="N1115" s="132"/>
    </row>
    <row r="1116" spans="1:14" s="72" customFormat="1" ht="12.75">
      <c r="A1116" s="66"/>
      <c r="B1116" s="139"/>
      <c r="C1116" s="139"/>
      <c r="D1116" s="66"/>
      <c r="E1116" s="66"/>
      <c r="F1116" s="66"/>
      <c r="G1116" s="66"/>
      <c r="H1116" s="66"/>
      <c r="I1116" s="66"/>
      <c r="J1116" s="136"/>
      <c r="K1116" s="66"/>
      <c r="L1116" s="66"/>
      <c r="M1116" s="133"/>
      <c r="N1116" s="132"/>
    </row>
    <row r="1117" spans="1:14" s="72" customFormat="1" ht="12.75">
      <c r="A1117" s="66"/>
      <c r="B1117" s="139"/>
      <c r="C1117" s="139"/>
      <c r="D1117" s="66"/>
      <c r="E1117" s="66"/>
      <c r="F1117" s="66"/>
      <c r="G1117" s="66"/>
      <c r="H1117" s="66"/>
      <c r="I1117" s="66"/>
      <c r="J1117" s="136"/>
      <c r="K1117" s="66"/>
      <c r="L1117" s="66"/>
      <c r="M1117" s="133"/>
      <c r="N1117" s="132"/>
    </row>
    <row r="1118" spans="1:14" s="72" customFormat="1" ht="12.75">
      <c r="A1118" s="66"/>
      <c r="B1118" s="139"/>
      <c r="C1118" s="139"/>
      <c r="D1118" s="66"/>
      <c r="E1118" s="66"/>
      <c r="F1118" s="66"/>
      <c r="G1118" s="66"/>
      <c r="H1118" s="66"/>
      <c r="I1118" s="66"/>
      <c r="J1118" s="136"/>
      <c r="K1118" s="66"/>
      <c r="L1118" s="66"/>
      <c r="M1118" s="133"/>
      <c r="N1118" s="132"/>
    </row>
    <row r="1119" spans="1:14" s="72" customFormat="1" ht="12.75" customHeight="1">
      <c r="A1119" s="66"/>
      <c r="B1119" s="139"/>
      <c r="C1119" s="139"/>
      <c r="D1119" s="66"/>
      <c r="E1119" s="66"/>
      <c r="F1119" s="66"/>
      <c r="G1119" s="66"/>
      <c r="H1119" s="66"/>
      <c r="I1119" s="66"/>
      <c r="J1119" s="136"/>
      <c r="K1119" s="66"/>
      <c r="L1119" s="66"/>
      <c r="M1119" s="133"/>
      <c r="N1119" s="132"/>
    </row>
    <row r="1120" spans="1:14" s="72" customFormat="1" ht="12.75">
      <c r="A1120" s="66"/>
      <c r="B1120" s="139"/>
      <c r="C1120" s="139"/>
      <c r="D1120" s="66"/>
      <c r="E1120" s="66"/>
      <c r="F1120" s="66"/>
      <c r="G1120" s="66"/>
      <c r="H1120" s="66"/>
      <c r="I1120" s="66"/>
      <c r="J1120" s="136"/>
      <c r="K1120" s="66"/>
      <c r="L1120" s="66"/>
      <c r="M1120" s="133"/>
      <c r="N1120" s="132"/>
    </row>
    <row r="1121" spans="1:14" s="72" customFormat="1" ht="12.75">
      <c r="A1121" s="66"/>
      <c r="B1121" s="139"/>
      <c r="C1121" s="139"/>
      <c r="D1121" s="66"/>
      <c r="E1121" s="66"/>
      <c r="F1121" s="66"/>
      <c r="G1121" s="66"/>
      <c r="H1121" s="66"/>
      <c r="I1121" s="66"/>
      <c r="J1121" s="136"/>
      <c r="K1121" s="66"/>
      <c r="L1121" s="66"/>
      <c r="M1121" s="133"/>
      <c r="N1121" s="132"/>
    </row>
    <row r="1122" spans="1:14" s="72" customFormat="1" ht="12.75">
      <c r="A1122" s="66"/>
      <c r="B1122" s="139"/>
      <c r="C1122" s="139"/>
      <c r="D1122" s="66"/>
      <c r="E1122" s="66"/>
      <c r="F1122" s="66"/>
      <c r="G1122" s="66"/>
      <c r="H1122" s="66"/>
      <c r="I1122" s="66"/>
      <c r="J1122" s="136"/>
      <c r="K1122" s="66"/>
      <c r="L1122" s="66"/>
      <c r="M1122" s="133"/>
      <c r="N1122" s="132"/>
    </row>
    <row r="1123" spans="1:14" s="72" customFormat="1" ht="12.75">
      <c r="A1123" s="66"/>
      <c r="B1123" s="139"/>
      <c r="C1123" s="139"/>
      <c r="D1123" s="66"/>
      <c r="E1123" s="66"/>
      <c r="F1123" s="66"/>
      <c r="G1123" s="66"/>
      <c r="H1123" s="66"/>
      <c r="I1123" s="66"/>
      <c r="J1123" s="136"/>
      <c r="K1123" s="66"/>
      <c r="L1123" s="66"/>
      <c r="M1123" s="133"/>
      <c r="N1123" s="132"/>
    </row>
    <row r="1124" spans="1:14" s="72" customFormat="1" ht="12.75">
      <c r="A1124" s="66"/>
      <c r="B1124" s="139"/>
      <c r="C1124" s="139"/>
      <c r="D1124" s="66"/>
      <c r="E1124" s="66"/>
      <c r="F1124" s="66"/>
      <c r="G1124" s="66"/>
      <c r="H1124" s="66"/>
      <c r="I1124" s="66"/>
      <c r="J1124" s="136"/>
      <c r="K1124" s="66"/>
      <c r="L1124" s="66"/>
      <c r="M1124" s="133"/>
      <c r="N1124" s="132"/>
    </row>
    <row r="1125" spans="1:14" s="72" customFormat="1" ht="12.75">
      <c r="A1125" s="66"/>
      <c r="B1125" s="139"/>
      <c r="C1125" s="139"/>
      <c r="D1125" s="66"/>
      <c r="E1125" s="66"/>
      <c r="F1125" s="66"/>
      <c r="G1125" s="66"/>
      <c r="H1125" s="66"/>
      <c r="I1125" s="66"/>
      <c r="J1125" s="136"/>
      <c r="K1125" s="66"/>
      <c r="L1125" s="66"/>
      <c r="M1125" s="133"/>
      <c r="N1125" s="132"/>
    </row>
    <row r="1126" spans="1:14" s="72" customFormat="1" ht="12.75">
      <c r="A1126" s="66"/>
      <c r="B1126" s="139"/>
      <c r="C1126" s="139"/>
      <c r="D1126" s="66"/>
      <c r="E1126" s="66"/>
      <c r="F1126" s="66"/>
      <c r="G1126" s="66"/>
      <c r="H1126" s="66"/>
      <c r="I1126" s="66"/>
      <c r="J1126" s="136"/>
      <c r="K1126" s="66"/>
      <c r="L1126" s="66"/>
      <c r="M1126" s="133"/>
      <c r="N1126" s="132"/>
    </row>
    <row r="1127" spans="1:14" s="72" customFormat="1" ht="12.75">
      <c r="A1127" s="66"/>
      <c r="B1127" s="139"/>
      <c r="C1127" s="139"/>
      <c r="D1127" s="66"/>
      <c r="E1127" s="66"/>
      <c r="F1127" s="66"/>
      <c r="G1127" s="66"/>
      <c r="H1127" s="66"/>
      <c r="I1127" s="66"/>
      <c r="J1127" s="136"/>
      <c r="K1127" s="66"/>
      <c r="L1127" s="66"/>
      <c r="M1127" s="133"/>
      <c r="N1127" s="132"/>
    </row>
    <row r="1128" spans="1:14" s="72" customFormat="1" ht="12.75">
      <c r="A1128" s="66"/>
      <c r="B1128" s="139"/>
      <c r="C1128" s="139"/>
      <c r="D1128" s="66"/>
      <c r="E1128" s="66"/>
      <c r="F1128" s="66"/>
      <c r="G1128" s="66"/>
      <c r="H1128" s="66"/>
      <c r="I1128" s="66"/>
      <c r="J1128" s="136"/>
      <c r="K1128" s="66"/>
      <c r="L1128" s="66"/>
      <c r="M1128" s="133"/>
      <c r="N1128" s="132"/>
    </row>
    <row r="1129" spans="1:14" s="72" customFormat="1" ht="12.75">
      <c r="A1129" s="66"/>
      <c r="B1129" s="139"/>
      <c r="C1129" s="139"/>
      <c r="D1129" s="66"/>
      <c r="E1129" s="66"/>
      <c r="F1129" s="66"/>
      <c r="G1129" s="66"/>
      <c r="H1129" s="66"/>
      <c r="I1129" s="66"/>
      <c r="J1129" s="136"/>
      <c r="K1129" s="66"/>
      <c r="L1129" s="66"/>
      <c r="M1129" s="133"/>
      <c r="N1129" s="132"/>
    </row>
    <row r="1130" spans="1:14" s="72" customFormat="1" ht="12.75">
      <c r="A1130" s="66"/>
      <c r="B1130" s="139"/>
      <c r="C1130" s="139"/>
      <c r="D1130" s="66"/>
      <c r="E1130" s="66"/>
      <c r="F1130" s="66"/>
      <c r="G1130" s="66"/>
      <c r="H1130" s="66"/>
      <c r="I1130" s="66"/>
      <c r="J1130" s="136"/>
      <c r="K1130" s="66"/>
      <c r="L1130" s="66"/>
      <c r="M1130" s="133"/>
      <c r="N1130" s="132"/>
    </row>
    <row r="1131" spans="1:14" s="72" customFormat="1" ht="12.75">
      <c r="A1131" s="66"/>
      <c r="B1131" s="139"/>
      <c r="C1131" s="139"/>
      <c r="D1131" s="66"/>
      <c r="E1131" s="66"/>
      <c r="F1131" s="66"/>
      <c r="G1131" s="66"/>
      <c r="H1131" s="66"/>
      <c r="I1131" s="66"/>
      <c r="J1131" s="136"/>
      <c r="K1131" s="66"/>
      <c r="L1131" s="66"/>
      <c r="M1131" s="133"/>
      <c r="N1131" s="132"/>
    </row>
    <row r="1132" spans="1:14" s="72" customFormat="1" ht="12.75">
      <c r="A1132" s="66"/>
      <c r="B1132" s="139"/>
      <c r="C1132" s="139"/>
      <c r="D1132" s="66"/>
      <c r="E1132" s="66"/>
      <c r="F1132" s="66"/>
      <c r="G1132" s="66"/>
      <c r="H1132" s="66"/>
      <c r="I1132" s="66"/>
      <c r="J1132" s="136"/>
      <c r="K1132" s="66"/>
      <c r="L1132" s="66"/>
      <c r="M1132" s="133"/>
      <c r="N1132" s="132"/>
    </row>
    <row r="1133" spans="1:14" s="72" customFormat="1" ht="12.75">
      <c r="A1133" s="66"/>
      <c r="B1133" s="139"/>
      <c r="C1133" s="139"/>
      <c r="D1133" s="66"/>
      <c r="E1133" s="66"/>
      <c r="F1133" s="66"/>
      <c r="G1133" s="66"/>
      <c r="H1133" s="66"/>
      <c r="I1133" s="66"/>
      <c r="J1133" s="136"/>
      <c r="K1133" s="66"/>
      <c r="L1133" s="66"/>
      <c r="M1133" s="133"/>
      <c r="N1133" s="132"/>
    </row>
    <row r="1134" spans="1:14" s="72" customFormat="1" ht="12.75">
      <c r="A1134" s="66"/>
      <c r="B1134" s="139"/>
      <c r="C1134" s="139"/>
      <c r="D1134" s="66"/>
      <c r="E1134" s="66"/>
      <c r="F1134" s="66"/>
      <c r="G1134" s="66"/>
      <c r="H1134" s="66"/>
      <c r="I1134" s="66"/>
      <c r="J1134" s="136"/>
      <c r="K1134" s="66"/>
      <c r="L1134" s="66"/>
      <c r="M1134" s="133"/>
      <c r="N1134" s="132"/>
    </row>
    <row r="1135" spans="1:14" s="72" customFormat="1" ht="12.75">
      <c r="A1135" s="66"/>
      <c r="B1135" s="139"/>
      <c r="C1135" s="139"/>
      <c r="D1135" s="66"/>
      <c r="E1135" s="66"/>
      <c r="F1135" s="66"/>
      <c r="G1135" s="66"/>
      <c r="H1135" s="66"/>
      <c r="I1135" s="66"/>
      <c r="J1135" s="136"/>
      <c r="K1135" s="66"/>
      <c r="L1135" s="66"/>
      <c r="M1135" s="133"/>
      <c r="N1135" s="132"/>
    </row>
    <row r="1136" spans="1:14" s="72" customFormat="1" ht="12.75">
      <c r="A1136" s="66"/>
      <c r="B1136" s="139"/>
      <c r="C1136" s="139"/>
      <c r="D1136" s="66"/>
      <c r="E1136" s="66"/>
      <c r="F1136" s="66"/>
      <c r="G1136" s="66"/>
      <c r="H1136" s="66"/>
      <c r="I1136" s="66"/>
      <c r="J1136" s="136"/>
      <c r="K1136" s="66"/>
      <c r="L1136" s="66"/>
      <c r="M1136" s="133"/>
      <c r="N1136" s="132"/>
    </row>
    <row r="1137" spans="1:14" s="72" customFormat="1" ht="12.75">
      <c r="A1137" s="66"/>
      <c r="B1137" s="139"/>
      <c r="C1137" s="139"/>
      <c r="D1137" s="66"/>
      <c r="E1137" s="66"/>
      <c r="F1137" s="66"/>
      <c r="G1137" s="66"/>
      <c r="H1137" s="66"/>
      <c r="I1137" s="66"/>
      <c r="J1137" s="136"/>
      <c r="K1137" s="66"/>
      <c r="L1137" s="66"/>
      <c r="M1137" s="134"/>
      <c r="N1137" s="132"/>
    </row>
    <row r="1138" spans="1:14" s="72" customFormat="1" ht="12.75">
      <c r="A1138" s="66"/>
      <c r="B1138" s="139"/>
      <c r="C1138" s="139"/>
      <c r="D1138" s="66"/>
      <c r="E1138" s="66"/>
      <c r="F1138" s="66"/>
      <c r="G1138" s="66"/>
      <c r="H1138" s="66"/>
      <c r="I1138" s="66"/>
      <c r="J1138" s="136"/>
      <c r="K1138" s="66"/>
      <c r="L1138" s="66"/>
      <c r="M1138" s="135"/>
      <c r="N1138" s="132"/>
    </row>
    <row r="1139" spans="1:14" s="72" customFormat="1" ht="12.75">
      <c r="A1139" s="66"/>
      <c r="B1139" s="139"/>
      <c r="C1139" s="139"/>
      <c r="D1139" s="66"/>
      <c r="E1139" s="66"/>
      <c r="F1139" s="66"/>
      <c r="G1139" s="66"/>
      <c r="H1139" s="66"/>
      <c r="I1139" s="66"/>
      <c r="J1139" s="136"/>
      <c r="K1139" s="66"/>
      <c r="L1139" s="66"/>
      <c r="M1139" s="133"/>
      <c r="N1139" s="132"/>
    </row>
    <row r="1140" spans="1:14" s="72" customFormat="1" ht="12.75">
      <c r="A1140" s="66"/>
      <c r="B1140" s="139"/>
      <c r="C1140" s="139"/>
      <c r="D1140" s="66"/>
      <c r="E1140" s="66"/>
      <c r="F1140" s="66"/>
      <c r="G1140" s="66"/>
      <c r="H1140" s="66"/>
      <c r="I1140" s="66"/>
      <c r="J1140" s="136"/>
      <c r="K1140" s="66"/>
      <c r="L1140" s="66"/>
      <c r="M1140" s="133"/>
      <c r="N1140" s="132"/>
    </row>
    <row r="1141" spans="1:14" s="72" customFormat="1" ht="12.75">
      <c r="A1141" s="66"/>
      <c r="B1141" s="139"/>
      <c r="C1141" s="139"/>
      <c r="D1141" s="66"/>
      <c r="E1141" s="66"/>
      <c r="F1141" s="66"/>
      <c r="G1141" s="66"/>
      <c r="H1141" s="66"/>
      <c r="I1141" s="66"/>
      <c r="J1141" s="136"/>
      <c r="K1141" s="66"/>
      <c r="L1141" s="66"/>
      <c r="M1141" s="133"/>
      <c r="N1141" s="132"/>
    </row>
    <row r="1142" spans="1:14" s="72" customFormat="1" ht="12.75">
      <c r="A1142" s="66"/>
      <c r="B1142" s="139"/>
      <c r="C1142" s="139"/>
      <c r="D1142" s="66"/>
      <c r="E1142" s="66"/>
      <c r="F1142" s="66"/>
      <c r="G1142" s="66"/>
      <c r="H1142" s="66"/>
      <c r="I1142" s="66"/>
      <c r="J1142" s="136"/>
      <c r="K1142" s="66"/>
      <c r="L1142" s="66"/>
      <c r="M1142" s="133"/>
      <c r="N1142" s="132"/>
    </row>
    <row r="1143" spans="1:14" s="72" customFormat="1" ht="12.75">
      <c r="A1143" s="66"/>
      <c r="B1143" s="139"/>
      <c r="C1143" s="139"/>
      <c r="D1143" s="66"/>
      <c r="E1143" s="66"/>
      <c r="F1143" s="66"/>
      <c r="G1143" s="66"/>
      <c r="H1143" s="66"/>
      <c r="I1143" s="66"/>
      <c r="J1143" s="136"/>
      <c r="K1143" s="66"/>
      <c r="L1143" s="66"/>
      <c r="M1143" s="133"/>
      <c r="N1143" s="132"/>
    </row>
    <row r="1144" spans="1:14" s="72" customFormat="1" ht="12.75">
      <c r="A1144" s="66"/>
      <c r="B1144" s="139"/>
      <c r="C1144" s="139"/>
      <c r="D1144" s="66"/>
      <c r="E1144" s="66"/>
      <c r="F1144" s="66"/>
      <c r="G1144" s="66"/>
      <c r="H1144" s="66"/>
      <c r="I1144" s="66"/>
      <c r="J1144" s="136"/>
      <c r="K1144" s="66"/>
      <c r="L1144" s="66"/>
      <c r="M1144" s="133"/>
      <c r="N1144" s="132"/>
    </row>
    <row r="1145" spans="1:14" s="72" customFormat="1" ht="12.75">
      <c r="A1145" s="66"/>
      <c r="B1145" s="139"/>
      <c r="C1145" s="139"/>
      <c r="D1145" s="66"/>
      <c r="E1145" s="66"/>
      <c r="F1145" s="66"/>
      <c r="G1145" s="66"/>
      <c r="H1145" s="66"/>
      <c r="I1145" s="66"/>
      <c r="J1145" s="136"/>
      <c r="K1145" s="66"/>
      <c r="L1145" s="66"/>
      <c r="M1145" s="133"/>
      <c r="N1145" s="132"/>
    </row>
    <row r="1146" spans="1:14" s="72" customFormat="1" ht="12.75">
      <c r="A1146" s="66"/>
      <c r="B1146" s="139"/>
      <c r="C1146" s="139"/>
      <c r="D1146" s="66"/>
      <c r="E1146" s="66"/>
      <c r="F1146" s="66"/>
      <c r="G1146" s="66"/>
      <c r="H1146" s="66"/>
      <c r="I1146" s="66"/>
      <c r="J1146" s="136"/>
      <c r="K1146" s="66"/>
      <c r="L1146" s="66"/>
      <c r="M1146" s="133"/>
      <c r="N1146" s="132"/>
    </row>
    <row r="1147" spans="1:14" s="72" customFormat="1" ht="12.75">
      <c r="A1147" s="66"/>
      <c r="B1147" s="139"/>
      <c r="C1147" s="139"/>
      <c r="D1147" s="66"/>
      <c r="E1147" s="66"/>
      <c r="F1147" s="66"/>
      <c r="G1147" s="66"/>
      <c r="H1147" s="66"/>
      <c r="I1147" s="66"/>
      <c r="J1147" s="136"/>
      <c r="K1147" s="66"/>
      <c r="L1147" s="66"/>
      <c r="M1147" s="133"/>
      <c r="N1147" s="132"/>
    </row>
    <row r="1148" spans="1:14" s="72" customFormat="1" ht="12.75">
      <c r="A1148" s="66"/>
      <c r="B1148" s="139"/>
      <c r="C1148" s="139"/>
      <c r="D1148" s="66"/>
      <c r="E1148" s="66"/>
      <c r="F1148" s="66"/>
      <c r="G1148" s="66"/>
      <c r="H1148" s="66"/>
      <c r="I1148" s="66"/>
      <c r="J1148" s="136"/>
      <c r="K1148" s="66"/>
      <c r="L1148" s="66"/>
      <c r="M1148" s="133"/>
      <c r="N1148" s="132"/>
    </row>
    <row r="1149" spans="1:14" s="72" customFormat="1" ht="12.75">
      <c r="A1149" s="66"/>
      <c r="B1149" s="139"/>
      <c r="C1149" s="139"/>
      <c r="D1149" s="66"/>
      <c r="E1149" s="66"/>
      <c r="F1149" s="66"/>
      <c r="G1149" s="66"/>
      <c r="H1149" s="66"/>
      <c r="I1149" s="66"/>
      <c r="J1149" s="136"/>
      <c r="K1149" s="66"/>
      <c r="L1149" s="66"/>
      <c r="M1149" s="133"/>
      <c r="N1149" s="132"/>
    </row>
    <row r="1150" spans="1:14" s="72" customFormat="1" ht="12.75">
      <c r="A1150" s="66"/>
      <c r="B1150" s="139"/>
      <c r="C1150" s="139"/>
      <c r="D1150" s="66"/>
      <c r="E1150" s="66"/>
      <c r="F1150" s="66"/>
      <c r="G1150" s="66"/>
      <c r="H1150" s="66"/>
      <c r="I1150" s="66"/>
      <c r="J1150" s="136"/>
      <c r="K1150" s="66"/>
      <c r="L1150" s="66"/>
      <c r="M1150" s="133"/>
      <c r="N1150" s="132"/>
    </row>
    <row r="1151" spans="1:14" s="72" customFormat="1" ht="12.75">
      <c r="A1151" s="66"/>
      <c r="B1151" s="139"/>
      <c r="C1151" s="139"/>
      <c r="D1151" s="66"/>
      <c r="E1151" s="66"/>
      <c r="F1151" s="66"/>
      <c r="G1151" s="66"/>
      <c r="H1151" s="66"/>
      <c r="I1151" s="66"/>
      <c r="J1151" s="136"/>
      <c r="K1151" s="66"/>
      <c r="L1151" s="66"/>
      <c r="M1151" s="133"/>
      <c r="N1151" s="132"/>
    </row>
    <row r="1152" spans="1:14" s="72" customFormat="1" ht="12.75">
      <c r="A1152" s="66"/>
      <c r="B1152" s="139"/>
      <c r="C1152" s="139"/>
      <c r="D1152" s="66"/>
      <c r="E1152" s="66"/>
      <c r="F1152" s="66"/>
      <c r="G1152" s="66"/>
      <c r="H1152" s="66"/>
      <c r="I1152" s="66"/>
      <c r="J1152" s="136"/>
      <c r="K1152" s="66"/>
      <c r="L1152" s="66"/>
      <c r="M1152" s="133"/>
      <c r="N1152" s="132"/>
    </row>
    <row r="1153" spans="1:14" s="72" customFormat="1" ht="12.75">
      <c r="A1153" s="66"/>
      <c r="B1153" s="139"/>
      <c r="C1153" s="139"/>
      <c r="D1153" s="66"/>
      <c r="E1153" s="66"/>
      <c r="F1153" s="66"/>
      <c r="G1153" s="66"/>
      <c r="H1153" s="66"/>
      <c r="I1153" s="66"/>
      <c r="J1153" s="136"/>
      <c r="K1153" s="66"/>
      <c r="L1153" s="66"/>
      <c r="M1153" s="133"/>
      <c r="N1153" s="132"/>
    </row>
    <row r="1154" spans="1:14" s="72" customFormat="1" ht="12.75">
      <c r="A1154" s="66"/>
      <c r="B1154" s="139"/>
      <c r="C1154" s="139"/>
      <c r="D1154" s="66"/>
      <c r="E1154" s="66"/>
      <c r="F1154" s="66"/>
      <c r="G1154" s="66"/>
      <c r="H1154" s="66"/>
      <c r="I1154" s="66"/>
      <c r="J1154" s="136"/>
      <c r="K1154" s="66"/>
      <c r="L1154" s="66"/>
      <c r="M1154" s="133"/>
      <c r="N1154" s="132"/>
    </row>
    <row r="1155" spans="1:14" s="72" customFormat="1" ht="12.75">
      <c r="A1155" s="66"/>
      <c r="B1155" s="139"/>
      <c r="C1155" s="139"/>
      <c r="D1155" s="66"/>
      <c r="E1155" s="66"/>
      <c r="F1155" s="66"/>
      <c r="G1155" s="66"/>
      <c r="H1155" s="66"/>
      <c r="I1155" s="66"/>
      <c r="J1155" s="136"/>
      <c r="K1155" s="66"/>
      <c r="L1155" s="66"/>
      <c r="M1155" s="133"/>
      <c r="N1155" s="132"/>
    </row>
    <row r="1156" spans="1:14" s="72" customFormat="1" ht="12.75">
      <c r="A1156" s="66"/>
      <c r="B1156" s="139"/>
      <c r="C1156" s="139"/>
      <c r="D1156" s="66"/>
      <c r="E1156" s="66"/>
      <c r="F1156" s="66"/>
      <c r="G1156" s="66"/>
      <c r="H1156" s="66"/>
      <c r="I1156" s="66"/>
      <c r="J1156" s="136"/>
      <c r="K1156" s="66"/>
      <c r="L1156" s="66"/>
      <c r="M1156" s="133"/>
      <c r="N1156" s="132"/>
    </row>
    <row r="1157" spans="1:14" s="72" customFormat="1" ht="12.75">
      <c r="A1157" s="66"/>
      <c r="B1157" s="139"/>
      <c r="C1157" s="139"/>
      <c r="D1157" s="66"/>
      <c r="E1157" s="66"/>
      <c r="F1157" s="66"/>
      <c r="G1157" s="66"/>
      <c r="H1157" s="66"/>
      <c r="I1157" s="66"/>
      <c r="J1157" s="136"/>
      <c r="K1157" s="66"/>
      <c r="L1157" s="66"/>
      <c r="M1157" s="133"/>
      <c r="N1157" s="132"/>
    </row>
    <row r="1158" spans="1:14" s="72" customFormat="1" ht="12.75">
      <c r="A1158" s="66"/>
      <c r="B1158" s="139"/>
      <c r="C1158" s="139"/>
      <c r="D1158" s="66"/>
      <c r="E1158" s="66"/>
      <c r="F1158" s="66"/>
      <c r="G1158" s="66"/>
      <c r="H1158" s="66"/>
      <c r="I1158" s="66"/>
      <c r="J1158" s="136"/>
      <c r="K1158" s="66"/>
      <c r="L1158" s="66"/>
      <c r="M1158" s="133"/>
      <c r="N1158" s="132"/>
    </row>
    <row r="1159" spans="1:14" s="72" customFormat="1" ht="12.75">
      <c r="A1159" s="66"/>
      <c r="B1159" s="139"/>
      <c r="C1159" s="139"/>
      <c r="D1159" s="66"/>
      <c r="E1159" s="66"/>
      <c r="F1159" s="66"/>
      <c r="G1159" s="66"/>
      <c r="H1159" s="66"/>
      <c r="I1159" s="66"/>
      <c r="J1159" s="136"/>
      <c r="K1159" s="66"/>
      <c r="L1159" s="66"/>
      <c r="M1159" s="133"/>
      <c r="N1159" s="132"/>
    </row>
    <row r="1160" spans="1:14" s="72" customFormat="1" ht="12.75">
      <c r="A1160" s="66"/>
      <c r="B1160" s="139"/>
      <c r="C1160" s="139"/>
      <c r="D1160" s="66"/>
      <c r="E1160" s="66"/>
      <c r="F1160" s="66"/>
      <c r="G1160" s="66"/>
      <c r="H1160" s="66"/>
      <c r="I1160" s="66"/>
      <c r="J1160" s="136"/>
      <c r="K1160" s="66"/>
      <c r="L1160" s="66"/>
      <c r="N1160" s="132"/>
    </row>
    <row r="1161" spans="1:14" s="72" customFormat="1" ht="12.75">
      <c r="A1161" s="66"/>
      <c r="B1161" s="139"/>
      <c r="C1161" s="139"/>
      <c r="D1161" s="66"/>
      <c r="E1161" s="66"/>
      <c r="F1161" s="66"/>
      <c r="G1161" s="66"/>
      <c r="H1161" s="66"/>
      <c r="I1161" s="66"/>
      <c r="J1161" s="136"/>
      <c r="K1161" s="66"/>
      <c r="L1161" s="66"/>
      <c r="N1161" s="132"/>
    </row>
    <row r="1162" spans="1:14" s="72" customFormat="1" ht="12.75">
      <c r="A1162" s="66"/>
      <c r="B1162" s="139"/>
      <c r="C1162" s="139"/>
      <c r="D1162" s="66"/>
      <c r="E1162" s="66"/>
      <c r="F1162" s="66"/>
      <c r="G1162" s="66"/>
      <c r="H1162" s="66"/>
      <c r="I1162" s="66"/>
      <c r="J1162" s="136"/>
      <c r="K1162" s="66"/>
      <c r="L1162" s="66"/>
      <c r="N1162" s="132"/>
    </row>
    <row r="1163" spans="1:14" s="72" customFormat="1" ht="12.75">
      <c r="A1163" s="66"/>
      <c r="B1163" s="139"/>
      <c r="C1163" s="139"/>
      <c r="D1163" s="66"/>
      <c r="E1163" s="66"/>
      <c r="F1163" s="66"/>
      <c r="G1163" s="66"/>
      <c r="H1163" s="66"/>
      <c r="I1163" s="66"/>
      <c r="J1163" s="136"/>
      <c r="K1163" s="66"/>
      <c r="L1163" s="66"/>
      <c r="N1163" s="132"/>
    </row>
    <row r="1164" spans="1:14" s="72" customFormat="1" ht="12.75">
      <c r="A1164" s="66"/>
      <c r="B1164" s="139"/>
      <c r="C1164" s="139"/>
      <c r="D1164" s="66"/>
      <c r="E1164" s="66"/>
      <c r="F1164" s="66"/>
      <c r="G1164" s="66"/>
      <c r="H1164" s="66"/>
      <c r="I1164" s="66"/>
      <c r="J1164" s="136"/>
      <c r="K1164" s="66"/>
      <c r="L1164" s="66"/>
      <c r="N1164" s="132"/>
    </row>
    <row r="1165" spans="1:14" s="72" customFormat="1" ht="12.75">
      <c r="A1165" s="66"/>
      <c r="B1165" s="139"/>
      <c r="C1165" s="139"/>
      <c r="D1165" s="66"/>
      <c r="E1165" s="66"/>
      <c r="F1165" s="66"/>
      <c r="G1165" s="66"/>
      <c r="H1165" s="66"/>
      <c r="I1165" s="66"/>
      <c r="J1165" s="136"/>
      <c r="K1165" s="66"/>
      <c r="L1165" s="66"/>
      <c r="N1165" s="132"/>
    </row>
    <row r="1166" spans="1:14" s="72" customFormat="1" ht="12.75">
      <c r="A1166" s="66"/>
      <c r="B1166" s="139"/>
      <c r="C1166" s="139"/>
      <c r="D1166" s="66"/>
      <c r="E1166" s="66"/>
      <c r="F1166" s="66"/>
      <c r="G1166" s="66"/>
      <c r="H1166" s="66"/>
      <c r="I1166" s="66"/>
      <c r="J1166" s="136"/>
      <c r="K1166" s="66"/>
      <c r="L1166" s="66"/>
      <c r="N1166" s="132"/>
    </row>
    <row r="1167" spans="1:14" s="72" customFormat="1" ht="12.75">
      <c r="A1167" s="66"/>
      <c r="B1167" s="139"/>
      <c r="C1167" s="139"/>
      <c r="D1167" s="66"/>
      <c r="E1167" s="66"/>
      <c r="F1167" s="66"/>
      <c r="G1167" s="66"/>
      <c r="H1167" s="66"/>
      <c r="I1167" s="66"/>
      <c r="J1167" s="136"/>
      <c r="K1167" s="66"/>
      <c r="L1167" s="66"/>
      <c r="N1167" s="132"/>
    </row>
    <row r="1168" spans="1:14" s="72" customFormat="1" ht="12.75">
      <c r="A1168" s="66"/>
      <c r="B1168" s="139"/>
      <c r="C1168" s="139"/>
      <c r="D1168" s="66"/>
      <c r="E1168" s="66"/>
      <c r="F1168" s="66"/>
      <c r="G1168" s="66"/>
      <c r="H1168" s="66"/>
      <c r="I1168" s="66"/>
      <c r="J1168" s="136"/>
      <c r="K1168" s="66"/>
      <c r="L1168" s="66"/>
      <c r="N1168" s="132"/>
    </row>
    <row r="1169" spans="1:14" s="72" customFormat="1" ht="12.75">
      <c r="A1169" s="66"/>
      <c r="B1169" s="139"/>
      <c r="C1169" s="139"/>
      <c r="D1169" s="66"/>
      <c r="E1169" s="66"/>
      <c r="F1169" s="66"/>
      <c r="G1169" s="66"/>
      <c r="H1169" s="66"/>
      <c r="I1169" s="66"/>
      <c r="J1169" s="136"/>
      <c r="K1169" s="66"/>
      <c r="L1169" s="66"/>
      <c r="N1169" s="132"/>
    </row>
    <row r="1170" spans="1:14" s="72" customFormat="1" ht="12.75">
      <c r="A1170" s="66"/>
      <c r="B1170" s="139"/>
      <c r="C1170" s="139"/>
      <c r="D1170" s="66"/>
      <c r="E1170" s="66"/>
      <c r="F1170" s="66"/>
      <c r="G1170" s="66"/>
      <c r="H1170" s="66"/>
      <c r="I1170" s="66"/>
      <c r="J1170" s="136"/>
      <c r="K1170" s="66"/>
      <c r="L1170" s="66"/>
      <c r="N1170" s="132"/>
    </row>
    <row r="1171" spans="1:14" s="72" customFormat="1" ht="12.75">
      <c r="A1171" s="66"/>
      <c r="B1171" s="139"/>
      <c r="C1171" s="139"/>
      <c r="D1171" s="66"/>
      <c r="E1171" s="66"/>
      <c r="F1171" s="66"/>
      <c r="G1171" s="66"/>
      <c r="H1171" s="66"/>
      <c r="I1171" s="66"/>
      <c r="J1171" s="136"/>
      <c r="K1171" s="66"/>
      <c r="L1171" s="66"/>
      <c r="N1171" s="132"/>
    </row>
    <row r="1172" spans="1:14" s="72" customFormat="1" ht="12.75">
      <c r="A1172" s="66"/>
      <c r="B1172" s="139"/>
      <c r="C1172" s="139"/>
      <c r="D1172" s="66"/>
      <c r="E1172" s="66"/>
      <c r="F1172" s="66"/>
      <c r="G1172" s="66"/>
      <c r="H1172" s="66"/>
      <c r="I1172" s="66"/>
      <c r="J1172" s="136"/>
      <c r="K1172" s="66"/>
      <c r="L1172" s="66"/>
      <c r="N1172" s="132"/>
    </row>
    <row r="1173" spans="1:14" s="72" customFormat="1" ht="12.75">
      <c r="A1173" s="66"/>
      <c r="B1173" s="139"/>
      <c r="C1173" s="139"/>
      <c r="D1173" s="66"/>
      <c r="E1173" s="66"/>
      <c r="F1173" s="66"/>
      <c r="G1173" s="66"/>
      <c r="H1173" s="66"/>
      <c r="I1173" s="66"/>
      <c r="J1173" s="136"/>
      <c r="K1173" s="66"/>
      <c r="L1173" s="66"/>
      <c r="N1173" s="132"/>
    </row>
    <row r="1174" spans="1:14" s="72" customFormat="1" ht="12.75">
      <c r="A1174" s="66"/>
      <c r="B1174" s="139"/>
      <c r="C1174" s="139"/>
      <c r="D1174" s="66"/>
      <c r="E1174" s="66"/>
      <c r="F1174" s="66"/>
      <c r="G1174" s="66"/>
      <c r="H1174" s="66"/>
      <c r="I1174" s="66"/>
      <c r="J1174" s="136"/>
      <c r="K1174" s="66"/>
      <c r="L1174" s="66"/>
      <c r="N1174" s="132"/>
    </row>
    <row r="1175" spans="1:14" s="72" customFormat="1" ht="12.75">
      <c r="A1175" s="66"/>
      <c r="B1175" s="139"/>
      <c r="C1175" s="139"/>
      <c r="D1175" s="66"/>
      <c r="E1175" s="66"/>
      <c r="F1175" s="66"/>
      <c r="G1175" s="66"/>
      <c r="H1175" s="66"/>
      <c r="I1175" s="66"/>
      <c r="J1175" s="136"/>
      <c r="K1175" s="66"/>
      <c r="L1175" s="66"/>
      <c r="N1175" s="132"/>
    </row>
    <row r="1176" spans="1:14" s="72" customFormat="1" ht="12.75">
      <c r="A1176" s="66"/>
      <c r="B1176" s="139"/>
      <c r="C1176" s="139"/>
      <c r="D1176" s="66"/>
      <c r="E1176" s="66"/>
      <c r="F1176" s="66"/>
      <c r="G1176" s="66"/>
      <c r="H1176" s="66"/>
      <c r="I1176" s="66"/>
      <c r="J1176" s="136"/>
      <c r="K1176" s="66"/>
      <c r="L1176" s="66"/>
      <c r="N1176" s="132"/>
    </row>
    <row r="1177" spans="1:14" s="72" customFormat="1" ht="12.75">
      <c r="A1177" s="66"/>
      <c r="B1177" s="139"/>
      <c r="C1177" s="139"/>
      <c r="D1177" s="66"/>
      <c r="E1177" s="66"/>
      <c r="F1177" s="66"/>
      <c r="G1177" s="66"/>
      <c r="H1177" s="66"/>
      <c r="I1177" s="66"/>
      <c r="J1177" s="136"/>
      <c r="K1177" s="66"/>
      <c r="L1177" s="66"/>
      <c r="N1177" s="132"/>
    </row>
  </sheetData>
  <mergeCells count="67">
    <mergeCell ref="I37:K37"/>
    <mergeCell ref="I49:K49"/>
    <mergeCell ref="I50:K50"/>
    <mergeCell ref="M36:O36"/>
    <mergeCell ref="M37:O37"/>
    <mergeCell ref="M49:O49"/>
    <mergeCell ref="M50:O50"/>
    <mergeCell ref="M26:O26"/>
    <mergeCell ref="M27:O27"/>
    <mergeCell ref="M28:O28"/>
    <mergeCell ref="M29:O29"/>
    <mergeCell ref="M22:O22"/>
    <mergeCell ref="M23:O23"/>
    <mergeCell ref="M24:O24"/>
    <mergeCell ref="M25:O25"/>
    <mergeCell ref="M18:O18"/>
    <mergeCell ref="M19:O19"/>
    <mergeCell ref="M20:O20"/>
    <mergeCell ref="M21:O21"/>
    <mergeCell ref="M9:O9"/>
    <mergeCell ref="M10:O10"/>
    <mergeCell ref="M11:O11"/>
    <mergeCell ref="M17:O17"/>
    <mergeCell ref="I26:K26"/>
    <mergeCell ref="I27:K27"/>
    <mergeCell ref="I28:K28"/>
    <mergeCell ref="I29:K29"/>
    <mergeCell ref="I22:K22"/>
    <mergeCell ref="I23:K23"/>
    <mergeCell ref="I24:K24"/>
    <mergeCell ref="I25:K25"/>
    <mergeCell ref="I18:K18"/>
    <mergeCell ref="I19:K19"/>
    <mergeCell ref="I20:K20"/>
    <mergeCell ref="I21:K21"/>
    <mergeCell ref="I9:K9"/>
    <mergeCell ref="I10:K10"/>
    <mergeCell ref="I11:K11"/>
    <mergeCell ref="I17:K17"/>
    <mergeCell ref="M60:M61"/>
    <mergeCell ref="O57:O58"/>
    <mergeCell ref="B30:D30"/>
    <mergeCell ref="E36:G36"/>
    <mergeCell ref="E49:G49"/>
    <mergeCell ref="E50:G50"/>
    <mergeCell ref="E37:G37"/>
    <mergeCell ref="I30:K30"/>
    <mergeCell ref="M30:O30"/>
    <mergeCell ref="I36:K36"/>
    <mergeCell ref="B11:C11"/>
    <mergeCell ref="E9:G9"/>
    <mergeCell ref="E11:G11"/>
    <mergeCell ref="E29:G29"/>
    <mergeCell ref="E21:G21"/>
    <mergeCell ref="E22:G22"/>
    <mergeCell ref="E23:G23"/>
    <mergeCell ref="E24:G24"/>
    <mergeCell ref="E17:G17"/>
    <mergeCell ref="E18:G18"/>
    <mergeCell ref="E10:G10"/>
    <mergeCell ref="E30:G30"/>
    <mergeCell ref="E19:G19"/>
    <mergeCell ref="E20:G20"/>
    <mergeCell ref="E25:G25"/>
    <mergeCell ref="E26:G26"/>
    <mergeCell ref="E27:G27"/>
    <mergeCell ref="E28:G28"/>
  </mergeCells>
  <printOptions horizontalCentered="1" verticalCentered="1"/>
  <pageMargins left="0.4724409448818898" right="0.31496062992125984" top="0.4724409448818898" bottom="0.4724409448818898" header="0.5118110236220472" footer="0.31496062992125984"/>
  <pageSetup fitToHeight="1" fitToWidth="1" horizontalDpi="300" verticalDpi="300" orientation="portrait" pageOrder="overThenDown" paperSize="9" scale="99" r:id="rId2"/>
  <headerFooter alignWithMargins="0">
    <oddFooter>&amp;LPARCOL SpA -- www.parcol.com&amp;R&amp;D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Sheet Pilot Ops PRV</dc:title>
  <dc:subject>Describe and size Piston Type POPRV's for ISPESL</dc:subject>
  <dc:creator/>
  <cp:keywords/>
  <dc:description>JP Boyer, Anderson Greenwood, Keystone and TYCO assume no responsibility whatsoever regarding the selection of valves using this sheet.</dc:description>
  <cp:lastModifiedBy>ERMINIO CAMPANELLI</cp:lastModifiedBy>
  <cp:lastPrinted>2005-04-12T15:40:29Z</cp:lastPrinted>
  <dcterms:created xsi:type="dcterms:W3CDTF">1998-09-03T08:34:59Z</dcterms:created>
  <dcterms:modified xsi:type="dcterms:W3CDTF">2005-04-14T09:44:00Z</dcterms:modified>
  <cp:category/>
  <cp:version/>
  <cp:contentType/>
  <cp:contentStatus/>
</cp:coreProperties>
</file>